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2405"/>
  </bookViews>
  <sheets>
    <sheet name="Summary Contents" sheetId="1" r:id="rId1"/>
    <sheet name="Summary 1 " sheetId="2" r:id="rId2"/>
    <sheet name="Summary 2" sheetId="3" r:id="rId3"/>
    <sheet name="Summary 3" sheetId="4" r:id="rId4"/>
    <sheet name="Notes" sheetId="5" r:id="rId5"/>
  </sheets>
  <externalReferences>
    <externalReference r:id="rId6"/>
  </externalReferences>
  <definedNames>
    <definedName name="Application" localSheetId="4">Notes!Application</definedName>
    <definedName name="Application" localSheetId="1">'Summary 1 '!Application</definedName>
    <definedName name="Application" localSheetId="2">'Summary 2'!Application</definedName>
    <definedName name="Application" localSheetId="3">'Summary 3'!Application</definedName>
    <definedName name="Application" localSheetId="0">'Summary Contents'!Application</definedName>
    <definedName name="Application">[0]!Application</definedName>
    <definedName name="gillian">[0]!gillian</definedName>
    <definedName name="Industry">#REF!</definedName>
    <definedName name="rmc1name">[0]!Component</definedName>
    <definedName name="rmcName" localSheetId="4">[0]!Component</definedName>
    <definedName name="rmcName" localSheetId="1">[0]!Component</definedName>
    <definedName name="rmcName" localSheetId="2">[0]!Component</definedName>
    <definedName name="rmcName" localSheetId="3">[0]!Component</definedName>
    <definedName name="rmcName" localSheetId="0">[0]!Component</definedName>
    <definedName name="rmcName">[0]!Component</definedName>
    <definedName name="rmcPeriod" localSheetId="4">[0]!Period</definedName>
    <definedName name="rmcPeriod" localSheetId="1">[0]!Period</definedName>
    <definedName name="rmcPeriod" localSheetId="2">[0]!Period</definedName>
    <definedName name="rmcPeriod" localSheetId="3">[0]!Period</definedName>
    <definedName name="rmcPeriod" localSheetId="0">[0]!Period</definedName>
    <definedName name="rmcPeriod">[0]!Period</definedName>
    <definedName name="Society">#REF!</definedName>
    <definedName name="ss" localSheetId="2">[0]!Period</definedName>
    <definedName name="ss" localSheetId="3">[0]!Period</definedName>
    <definedName name="ss" localSheetId="0">[0]!Period</definedName>
    <definedName name="ss">[0]!Period</definedName>
  </definedNames>
  <calcPr calcId="145621"/>
</workbook>
</file>

<file path=xl/calcChain.xml><?xml version="1.0" encoding="utf-8"?>
<calcChain xmlns="http://schemas.openxmlformats.org/spreadsheetml/2006/main">
  <c r="N52" i="4" l="1"/>
  <c r="M52" i="4"/>
  <c r="L52" i="4"/>
  <c r="K52" i="4"/>
  <c r="J52" i="4"/>
  <c r="I52" i="4"/>
  <c r="N51" i="4"/>
  <c r="M51" i="4"/>
  <c r="L51" i="4"/>
  <c r="K51" i="4"/>
  <c r="J51" i="4"/>
  <c r="I51" i="4"/>
  <c r="N47" i="4"/>
  <c r="M47" i="4"/>
  <c r="L47" i="4"/>
  <c r="K47" i="4"/>
  <c r="J47" i="4"/>
  <c r="I47" i="4"/>
  <c r="N46" i="4"/>
  <c r="M46" i="4"/>
  <c r="L46" i="4"/>
  <c r="K46" i="4"/>
  <c r="J46" i="4"/>
  <c r="I46" i="4"/>
  <c r="N45" i="4"/>
  <c r="M45" i="4"/>
  <c r="L45" i="4"/>
  <c r="K45" i="4"/>
  <c r="J45" i="4"/>
  <c r="I45" i="4"/>
  <c r="N41" i="4"/>
  <c r="M41" i="4"/>
  <c r="L41" i="4"/>
  <c r="K41" i="4"/>
  <c r="J41" i="4"/>
  <c r="I41" i="4"/>
  <c r="N40" i="4"/>
  <c r="M40" i="4"/>
  <c r="L40" i="4"/>
  <c r="K40" i="4"/>
  <c r="J40" i="4"/>
  <c r="I40" i="4"/>
  <c r="N39" i="4"/>
  <c r="M39" i="4"/>
  <c r="L39" i="4"/>
  <c r="K39" i="4"/>
  <c r="J39" i="4"/>
  <c r="I39" i="4"/>
  <c r="N38" i="4"/>
  <c r="M38" i="4"/>
  <c r="L38" i="4"/>
  <c r="K38" i="4"/>
  <c r="J38" i="4"/>
  <c r="I38" i="4"/>
  <c r="N37" i="4"/>
  <c r="M37" i="4"/>
  <c r="L37" i="4"/>
  <c r="K37" i="4"/>
  <c r="J37" i="4"/>
  <c r="I37" i="4"/>
  <c r="N36" i="4"/>
  <c r="M36" i="4"/>
  <c r="L36" i="4"/>
  <c r="K36" i="4"/>
  <c r="J36" i="4"/>
  <c r="I36" i="4"/>
  <c r="N35" i="4"/>
  <c r="M35" i="4"/>
  <c r="L35" i="4"/>
  <c r="K35" i="4"/>
  <c r="J35" i="4"/>
  <c r="I35" i="4"/>
  <c r="N34" i="4"/>
  <c r="M34" i="4"/>
  <c r="L34" i="4"/>
  <c r="K34" i="4"/>
  <c r="J34" i="4"/>
  <c r="I34" i="4"/>
  <c r="N30" i="4"/>
  <c r="M30" i="4"/>
  <c r="L30" i="4"/>
  <c r="K30" i="4"/>
  <c r="J30" i="4"/>
  <c r="I30" i="4"/>
  <c r="N29" i="4"/>
  <c r="M29" i="4"/>
  <c r="L29" i="4"/>
  <c r="K29" i="4"/>
  <c r="J29" i="4"/>
  <c r="I29" i="4"/>
  <c r="N28" i="4"/>
  <c r="M28" i="4"/>
  <c r="L28" i="4"/>
  <c r="K28" i="4"/>
  <c r="J28" i="4"/>
  <c r="I28" i="4"/>
  <c r="N27" i="4"/>
  <c r="M27" i="4"/>
  <c r="L27" i="4"/>
  <c r="K27" i="4"/>
  <c r="J27" i="4"/>
  <c r="I27" i="4"/>
  <c r="N26" i="4"/>
  <c r="M26" i="4"/>
  <c r="L26" i="4"/>
  <c r="K26" i="4"/>
  <c r="J26" i="4"/>
  <c r="I26" i="4"/>
  <c r="N25" i="4"/>
  <c r="M25" i="4"/>
  <c r="L25" i="4"/>
  <c r="K25" i="4"/>
  <c r="J25" i="4"/>
  <c r="I25" i="4"/>
  <c r="N24" i="4"/>
  <c r="M24" i="4"/>
  <c r="L24" i="4"/>
  <c r="K24" i="4"/>
  <c r="J24" i="4"/>
  <c r="I24" i="4"/>
  <c r="N23" i="4"/>
  <c r="M23" i="4"/>
  <c r="L23" i="4"/>
  <c r="K23" i="4"/>
  <c r="J23" i="4"/>
  <c r="I23" i="4"/>
  <c r="N17" i="4"/>
  <c r="M17" i="4"/>
  <c r="L17" i="4"/>
  <c r="K17" i="4"/>
  <c r="J17" i="4"/>
  <c r="I17" i="4"/>
  <c r="N16" i="4"/>
  <c r="M16" i="4"/>
  <c r="L16" i="4"/>
  <c r="K16" i="4"/>
  <c r="J16" i="4"/>
  <c r="I16" i="4"/>
  <c r="N15" i="4"/>
  <c r="M15" i="4"/>
  <c r="L15" i="4"/>
  <c r="K15" i="4"/>
  <c r="J15" i="4"/>
  <c r="I15" i="4"/>
  <c r="N40" i="3"/>
  <c r="M40" i="3"/>
  <c r="L40" i="3"/>
  <c r="K40" i="3"/>
  <c r="J40" i="3"/>
  <c r="I40" i="3"/>
  <c r="N39" i="3"/>
  <c r="M39" i="3"/>
  <c r="L39" i="3"/>
  <c r="L41" i="3" s="1"/>
  <c r="K39" i="3"/>
  <c r="J39" i="3"/>
  <c r="I39" i="3"/>
  <c r="N32" i="3"/>
  <c r="N33" i="3" s="1"/>
  <c r="M32" i="3"/>
  <c r="M33" i="3" s="1"/>
  <c r="L32" i="3"/>
  <c r="L33" i="3" s="1"/>
  <c r="K32" i="3"/>
  <c r="K33" i="3" s="1"/>
  <c r="J32" i="3"/>
  <c r="J33" i="3" s="1"/>
  <c r="I32" i="3"/>
  <c r="I33" i="3" s="1"/>
  <c r="N25" i="3"/>
  <c r="M25" i="3"/>
  <c r="L25" i="3"/>
  <c r="K25" i="3"/>
  <c r="J25" i="3"/>
  <c r="I25" i="3"/>
  <c r="N24" i="3"/>
  <c r="M24" i="3"/>
  <c r="L24" i="3"/>
  <c r="K24" i="3"/>
  <c r="J24" i="3"/>
  <c r="I24" i="3"/>
  <c r="N23" i="3"/>
  <c r="M23" i="3"/>
  <c r="L23" i="3"/>
  <c r="K23" i="3"/>
  <c r="J23" i="3"/>
  <c r="I23" i="3"/>
  <c r="N20" i="3"/>
  <c r="M20" i="3"/>
  <c r="L20" i="3"/>
  <c r="K20" i="3"/>
  <c r="J20" i="3"/>
  <c r="I20" i="3"/>
  <c r="N19" i="3"/>
  <c r="M19" i="3"/>
  <c r="L19" i="3"/>
  <c r="K19" i="3"/>
  <c r="J19" i="3"/>
  <c r="I19" i="3"/>
  <c r="N18" i="3"/>
  <c r="M18" i="3"/>
  <c r="L18" i="3"/>
  <c r="K18" i="3"/>
  <c r="J18" i="3"/>
  <c r="I18" i="3"/>
  <c r="N17" i="3"/>
  <c r="M17" i="3"/>
  <c r="L17" i="3"/>
  <c r="K17" i="3"/>
  <c r="J17" i="3"/>
  <c r="I17" i="3"/>
  <c r="N45" i="2"/>
  <c r="M45" i="2"/>
  <c r="L45" i="2"/>
  <c r="K45" i="2"/>
  <c r="J45" i="2"/>
  <c r="I45" i="2"/>
  <c r="N44" i="2"/>
  <c r="M44" i="2"/>
  <c r="L44" i="2"/>
  <c r="K44" i="2"/>
  <c r="J44" i="2"/>
  <c r="I44" i="2"/>
  <c r="N43" i="2"/>
  <c r="M43" i="2"/>
  <c r="L43" i="2"/>
  <c r="K43" i="2"/>
  <c r="J43" i="2"/>
  <c r="I43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36" i="2"/>
  <c r="M36" i="2"/>
  <c r="L36" i="2"/>
  <c r="K36" i="2"/>
  <c r="J36" i="2"/>
  <c r="I36" i="2"/>
  <c r="N35" i="2"/>
  <c r="M35" i="2"/>
  <c r="L35" i="2"/>
  <c r="K35" i="2"/>
  <c r="J35" i="2"/>
  <c r="I35" i="2"/>
  <c r="N34" i="2"/>
  <c r="M34" i="2"/>
  <c r="L34" i="2"/>
  <c r="K34" i="2"/>
  <c r="J34" i="2"/>
  <c r="I34" i="2"/>
  <c r="N33" i="2"/>
  <c r="M33" i="2"/>
  <c r="L33" i="2"/>
  <c r="K33" i="2"/>
  <c r="J33" i="2"/>
  <c r="I33" i="2"/>
  <c r="N28" i="2"/>
  <c r="M28" i="2"/>
  <c r="L28" i="2"/>
  <c r="K28" i="2"/>
  <c r="J28" i="2"/>
  <c r="I28" i="2"/>
  <c r="N27" i="2"/>
  <c r="M27" i="2"/>
  <c r="L27" i="2"/>
  <c r="K27" i="2"/>
  <c r="J27" i="2"/>
  <c r="I27" i="2"/>
  <c r="N26" i="2"/>
  <c r="M26" i="2"/>
  <c r="L26" i="2"/>
  <c r="K26" i="2"/>
  <c r="J26" i="2"/>
  <c r="I26" i="2"/>
  <c r="N23" i="2"/>
  <c r="M23" i="2"/>
  <c r="L23" i="2"/>
  <c r="K23" i="2"/>
  <c r="J23" i="2"/>
  <c r="I23" i="2"/>
  <c r="N17" i="2"/>
  <c r="M17" i="2"/>
  <c r="L17" i="2"/>
  <c r="K17" i="2"/>
  <c r="J17" i="2"/>
  <c r="I17" i="2"/>
  <c r="N15" i="2"/>
  <c r="M15" i="2"/>
  <c r="L15" i="2"/>
  <c r="K15" i="2"/>
  <c r="J15" i="2"/>
  <c r="I15" i="2"/>
  <c r="N13" i="2"/>
  <c r="M13" i="2"/>
  <c r="L13" i="2"/>
  <c r="K13" i="2"/>
  <c r="J13" i="2"/>
  <c r="I13" i="2"/>
  <c r="J41" i="3" l="1"/>
  <c r="K41" i="3"/>
  <c r="I41" i="3"/>
  <c r="M41" i="3"/>
  <c r="N41" i="3"/>
</calcChain>
</file>

<file path=xl/sharedStrings.xml><?xml version="1.0" encoding="utf-8"?>
<sst xmlns="http://schemas.openxmlformats.org/spreadsheetml/2006/main" count="203" uniqueCount="122">
  <si>
    <t>MLAR STATISTICS: September 2013 edition</t>
  </si>
  <si>
    <t>Part I</t>
  </si>
  <si>
    <t>Summary Tables</t>
  </si>
  <si>
    <t>Residential loans to individuals (Regulated + Non-regulated)</t>
  </si>
  <si>
    <t>A.   New business volumes</t>
  </si>
  <si>
    <t>B.    New business characteristics</t>
  </si>
  <si>
    <t>B.    New business characteristics (continued)</t>
  </si>
  <si>
    <t>C.    Loan book position at end of period</t>
  </si>
  <si>
    <t>D.    Arrears &amp; Provisions: Unsecuritised &amp; Securitised loans</t>
  </si>
  <si>
    <t>MLAR: Summary (1) - Residential loans to individuals</t>
  </si>
  <si>
    <t>2012 Q1</t>
  </si>
  <si>
    <t>2012 Q2</t>
  </si>
  <si>
    <t>2012 Q3</t>
  </si>
  <si>
    <t>2012 Q4</t>
  </si>
  <si>
    <t>2013 Q1</t>
  </si>
  <si>
    <t>2013 Q2</t>
  </si>
  <si>
    <t>Residential loans to individuals: Regulated + Non Regulated</t>
  </si>
  <si>
    <t>A</t>
  </si>
  <si>
    <t>New business volumes</t>
  </si>
  <si>
    <t>Gross advances</t>
  </si>
  <si>
    <t>£m</t>
  </si>
  <si>
    <t>Net advances</t>
  </si>
  <si>
    <t>New commitments</t>
  </si>
  <si>
    <t>B</t>
  </si>
  <si>
    <t>New Business characteristics: Gross advances (GA)</t>
  </si>
  <si>
    <t>Interest rates: basis and average rates</t>
  </si>
  <si>
    <t>Per cent of business at fixed rates</t>
  </si>
  <si>
    <t>%</t>
  </si>
  <si>
    <t>Overall weighted average interest rates:</t>
  </si>
  <si>
    <t>Fixed rate loans</t>
  </si>
  <si>
    <t>Variable rate loans</t>
  </si>
  <si>
    <t>All loans</t>
  </si>
  <si>
    <t>Purpose of loan</t>
  </si>
  <si>
    <t>(i) As per cent of GA (£ amounts)</t>
  </si>
  <si>
    <t>House purchase</t>
  </si>
  <si>
    <r>
      <t>Of which</t>
    </r>
    <r>
      <rPr>
        <sz val="8"/>
        <rFont val="Tahoma"/>
        <family val="2"/>
      </rPr>
      <t>:First time buyers</t>
    </r>
  </si>
  <si>
    <t>Buy to let</t>
  </si>
  <si>
    <t>Other</t>
  </si>
  <si>
    <t>Further advances</t>
  </si>
  <si>
    <t>Remortgage</t>
  </si>
  <si>
    <t>(ii) As per cent of New Commitments (£ amounts)</t>
  </si>
  <si>
    <t>MLAR: Summary (2) - Residential loans to individuals</t>
  </si>
  <si>
    <t>New Business characteristics: Gross advances (GA) - continued</t>
  </si>
  <si>
    <t xml:space="preserve">Loan to Value (LTV) and Income Multiple </t>
  </si>
  <si>
    <t>LTV: Per cent of GA (£ amounts)</t>
  </si>
  <si>
    <t>&lt;75%</t>
  </si>
  <si>
    <t>75 &lt; 90%</t>
  </si>
  <si>
    <t>90 &lt; 95%</t>
  </si>
  <si>
    <t>Over 95%</t>
  </si>
  <si>
    <t>High Income Multiple by LTV: Per cent of GA (£ amounts)</t>
  </si>
  <si>
    <t>Over 90 &lt; 95%</t>
  </si>
  <si>
    <t>All over 90%</t>
  </si>
  <si>
    <t>NB: High income multiples are:</t>
  </si>
  <si>
    <t>Single income: 3.50 x or more</t>
  </si>
  <si>
    <t>Joint income: 2.75 x or more</t>
  </si>
  <si>
    <t>Credit History: as per cent of GA (£ amount)</t>
  </si>
  <si>
    <t>Loans with impaired credit history</t>
  </si>
  <si>
    <t>Loans without impaired credit history</t>
  </si>
  <si>
    <t>C</t>
  </si>
  <si>
    <t>Loan book position at end of period</t>
  </si>
  <si>
    <t>Loan balances outstanding at end of period</t>
  </si>
  <si>
    <t>Unsecuritised</t>
  </si>
  <si>
    <t>Securitised</t>
  </si>
  <si>
    <t>Overall residential loans to individuals</t>
  </si>
  <si>
    <t>MLAR: Summary (3) - Residential loans to individuals</t>
  </si>
  <si>
    <t>D</t>
  </si>
  <si>
    <t>Arrears &amp; Provisions: Unsecuritised &amp; Securitised loans</t>
  </si>
  <si>
    <t>Arrears cases at end of Qtr</t>
  </si>
  <si>
    <t>Number of loan accounts</t>
  </si>
  <si>
    <t>See Notes</t>
  </si>
  <si>
    <t>Units</t>
  </si>
  <si>
    <t>Balances outstanding</t>
  </si>
  <si>
    <t>Balances as per cent total loan balances</t>
  </si>
  <si>
    <t>Arrears cases at end of Qtr analysed by degree of severity</t>
  </si>
  <si>
    <t>(i) Balances in arrears as per cent of total loan balances</t>
  </si>
  <si>
    <t>1.5 &lt; 2.5% in arrears</t>
  </si>
  <si>
    <t>2.5 &lt; 5% in arrears</t>
  </si>
  <si>
    <t>5 &lt; 7.5% in arrears</t>
  </si>
  <si>
    <t>7.5 &lt; 10% in arrears</t>
  </si>
  <si>
    <t>Over 10% in arrears</t>
  </si>
  <si>
    <t>In possession</t>
  </si>
  <si>
    <t>TOTAL</t>
  </si>
  <si>
    <t>Total (excl. 1.5 &lt; 2.5% band)</t>
  </si>
  <si>
    <t>(ii) Number of cases in arrears as per cent total number of loans</t>
  </si>
  <si>
    <t>Possession cases: movements &amp; stocks</t>
  </si>
  <si>
    <t>New possessions in Qtr</t>
  </si>
  <si>
    <t>Possessions cases sold in Qtr</t>
  </si>
  <si>
    <t>Stock of possessions at end Qtr</t>
  </si>
  <si>
    <t>Memorandum information at end of Qtr</t>
  </si>
  <si>
    <t>Loan book: number of loan accounts</t>
  </si>
  <si>
    <t>Loan book: balance outstanding</t>
  </si>
  <si>
    <t>MLAR STATISTICS TABLES</t>
  </si>
  <si>
    <t>Notes on the basis of our numbers of loans, arrears and possession cases</t>
  </si>
  <si>
    <t>Number of loan accounts:</t>
  </si>
  <si>
    <t>Represents the number of individual loan accounts, and covers:</t>
  </si>
  <si>
    <r>
      <t xml:space="preserve">• </t>
    </r>
    <r>
      <rPr>
        <sz val="10"/>
        <rFont val="Tahoma"/>
        <family val="2"/>
      </rPr>
      <t xml:space="preserve"> </t>
    </r>
    <r>
      <rPr>
        <i/>
        <sz val="10"/>
        <rFont val="Tahoma"/>
        <family val="2"/>
      </rPr>
      <t>1st charge loans</t>
    </r>
  </si>
  <si>
    <r>
      <t>•</t>
    </r>
    <r>
      <rPr>
        <i/>
        <sz val="12"/>
        <rFont val="Tahoma"/>
        <family val="2"/>
      </rPr>
      <t xml:space="preserve"> </t>
    </r>
    <r>
      <rPr>
        <i/>
        <sz val="10"/>
        <rFont val="Tahoma"/>
        <family val="2"/>
      </rPr>
      <t>2nd and subsequent charge loans (where the borrower takes an extra loan from another lender)</t>
    </r>
    <r>
      <rPr>
        <sz val="10"/>
        <rFont val="Tahoma"/>
        <family val="2"/>
      </rPr>
      <t xml:space="preserve"> </t>
    </r>
  </si>
  <si>
    <r>
      <t>•</t>
    </r>
    <r>
      <rPr>
        <sz val="10"/>
        <rFont val="Tahoma"/>
        <family val="2"/>
      </rPr>
      <t xml:space="preserve">  </t>
    </r>
    <r>
      <rPr>
        <i/>
        <sz val="10"/>
        <rFont val="Tahoma"/>
        <family val="2"/>
      </rPr>
      <t>some further advance loans</t>
    </r>
    <r>
      <rPr>
        <sz val="10"/>
        <rFont val="Tahoma"/>
        <family val="2"/>
      </rPr>
      <t>. This applies in cases where a 1st charge lender grants a further advance on the</t>
    </r>
  </si>
  <si>
    <t xml:space="preserve"> original mortgage, but for administrative purposes treats it as a separate loan account. </t>
  </si>
  <si>
    <t xml:space="preserve">This is also influenced by MLAR monitoring regulated loans and non-regulated loans separately. As a consequence of this, </t>
  </si>
  <si>
    <t>most 2nd charge loans go into a separate reporting category (non-regulated).</t>
  </si>
  <si>
    <t>As a result, our "number of loan account" figures are on a different basis to, and materially higher than, those published</t>
  </si>
  <si>
    <t>by CML on numbers of mortgages.</t>
  </si>
  <si>
    <t>Number of loan accounts in arrears:</t>
  </si>
  <si>
    <r>
      <t xml:space="preserve">This number does </t>
    </r>
    <r>
      <rPr>
        <u/>
        <sz val="10"/>
        <rFont val="Tahoma"/>
        <family val="2"/>
      </rPr>
      <t>not</t>
    </r>
    <r>
      <rPr>
        <sz val="10"/>
        <rFont val="Tahoma"/>
        <family val="2"/>
      </rPr>
      <t xml:space="preserve"> represent the number of borrowers in arrears.</t>
    </r>
  </si>
  <si>
    <t xml:space="preserve">It represents the number of individual loan accounts in arrears, and covers arrears arising on: </t>
  </si>
  <si>
    <r>
      <t>•</t>
    </r>
    <r>
      <rPr>
        <i/>
        <sz val="12"/>
        <rFont val="Tahoma"/>
        <family val="2"/>
      </rPr>
      <t xml:space="preserve"> </t>
    </r>
    <r>
      <rPr>
        <i/>
        <sz val="10"/>
        <rFont val="Tahoma"/>
        <family val="2"/>
      </rPr>
      <t xml:space="preserve">1st charge loans </t>
    </r>
  </si>
  <si>
    <r>
      <t>•</t>
    </r>
    <r>
      <rPr>
        <sz val="10"/>
        <rFont val="Tahoma"/>
        <family val="2"/>
      </rPr>
      <t xml:space="preserve">  </t>
    </r>
    <r>
      <rPr>
        <i/>
        <sz val="10"/>
        <rFont val="Tahoma"/>
        <family val="2"/>
      </rPr>
      <t>some further advance loans</t>
    </r>
    <r>
      <rPr>
        <sz val="10"/>
        <rFont val="Tahoma"/>
        <family val="2"/>
      </rPr>
      <t>. This applies in cases where the 1st charge lender establishes a further advance on the</t>
    </r>
  </si>
  <si>
    <t xml:space="preserve"> original mortgage as a separate loan account, but is unable to combine the two accounts for MLAR arrears reporting</t>
  </si>
  <si>
    <t xml:space="preserve"> purposes.</t>
  </si>
  <si>
    <t xml:space="preserve">As a result, our arrears umbers are on a different basis to, and materially higher than, those published by the CML on number </t>
  </si>
  <si>
    <r>
      <t xml:space="preserve">of </t>
    </r>
    <r>
      <rPr>
        <i/>
        <sz val="10"/>
        <rFont val="Tahoma"/>
        <family val="2"/>
      </rPr>
      <t>1st charge mortgages in arrears</t>
    </r>
    <r>
      <rPr>
        <sz val="10"/>
        <rFont val="Tahoma"/>
        <family val="2"/>
      </rPr>
      <t>. As such, the CML measure is more a measure of the number of borrowers in arrears.</t>
    </r>
  </si>
  <si>
    <t>More importantly however, our reporting threshold for arrears is "loan accounts where arrears amount to 1.5% or more of</t>
  </si>
  <si>
    <t xml:space="preserve">loan balances", in contrast to CML's which is 2.5%, and so our "numbers" will always be materially higher as they cover a </t>
  </si>
  <si>
    <t>wider spectrum.</t>
  </si>
  <si>
    <t>Number of possession cases</t>
  </si>
  <si>
    <t>This number does not represent the number of borrowers that have been subject to possession</t>
  </si>
  <si>
    <t xml:space="preserve">It represents the number of individual loan accounts in possession, and covers possessions arising on: </t>
  </si>
  <si>
    <r>
      <t>•</t>
    </r>
    <r>
      <rPr>
        <sz val="14"/>
        <rFont val="Tahoma"/>
        <family val="2"/>
      </rPr>
      <t xml:space="preserve"> </t>
    </r>
    <r>
      <rPr>
        <i/>
        <sz val="10"/>
        <rFont val="Tahoma"/>
        <family val="2"/>
      </rPr>
      <t xml:space="preserve">1st charge loans </t>
    </r>
  </si>
  <si>
    <t xml:space="preserve">In practice however, where a borrower has 1st and 2nd charge loans with separate lenders, it will not always be the case </t>
  </si>
  <si>
    <t xml:space="preserve">that both lenders report their loan accounts as a possession. So our possession figures will be closer to, but necessarily </t>
  </si>
  <si>
    <t>still somewhat higher than, CML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</si>
</sst>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£&quot;000"/>
    <numFmt numFmtId="165" formatCode="#,##0,"/>
    <numFmt numFmtId="166" formatCode="#,##0.00,"/>
    <numFmt numFmtId="167" formatCode="_(* #,##0.00_);_(* \(#,##0.00\);_(* &quot;-&quot;??_);_(@_)"/>
  </numFmts>
  <fonts count="46" x14ac:knownFonts="1">
    <font>
      <sz val="10"/>
      <name val="Arial"/>
    </font>
    <font>
      <sz val="10"/>
      <name val="Arial"/>
      <family val="2"/>
    </font>
    <font>
      <sz val="16"/>
      <color indexed="20"/>
      <name val="Tahoma"/>
      <family val="2"/>
    </font>
    <font>
      <sz val="10"/>
      <name val="Tahoma"/>
      <family val="2"/>
    </font>
    <font>
      <sz val="16"/>
      <color indexed="10"/>
      <name val="Tahoma"/>
      <family val="2"/>
    </font>
    <font>
      <b/>
      <sz val="10"/>
      <color indexed="20"/>
      <name val="Tahoma"/>
      <family val="2"/>
    </font>
    <font>
      <sz val="10"/>
      <color indexed="8"/>
      <name val="Tahoma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7"/>
      <name val="Tahoma"/>
      <family val="2"/>
    </font>
    <font>
      <i/>
      <u/>
      <sz val="8"/>
      <name val="Tahoma"/>
      <family val="2"/>
    </font>
    <font>
      <u/>
      <sz val="10"/>
      <color indexed="12"/>
      <name val="Arial"/>
      <family val="2"/>
    </font>
    <font>
      <u/>
      <sz val="8"/>
      <color indexed="20"/>
      <name val="Tahoma"/>
      <family val="2"/>
    </font>
    <font>
      <b/>
      <sz val="11"/>
      <color indexed="20"/>
      <name val="Tahoma"/>
      <family val="2"/>
    </font>
    <font>
      <u/>
      <sz val="10"/>
      <color indexed="20"/>
      <name val="Tahoma"/>
      <family val="2"/>
    </font>
    <font>
      <u/>
      <sz val="10"/>
      <color indexed="61"/>
      <name val="Tahoma"/>
      <family val="2"/>
    </font>
    <font>
      <sz val="12"/>
      <name val="Tahoma"/>
      <family val="2"/>
    </font>
    <font>
      <i/>
      <sz val="10"/>
      <name val="Tahoma"/>
      <family val="2"/>
    </font>
    <font>
      <i/>
      <sz val="12"/>
      <name val="Tahoma"/>
      <family val="2"/>
    </font>
    <font>
      <u/>
      <sz val="10"/>
      <name val="Tahoma"/>
      <family val="2"/>
    </font>
    <font>
      <sz val="14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22" borderId="10" applyNumberFormat="0" applyAlignment="0" applyProtection="0"/>
    <xf numFmtId="0" fontId="30" fillId="23" borderId="11" applyNumberFormat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9" borderId="10" applyNumberFormat="0" applyAlignment="0" applyProtection="0"/>
    <xf numFmtId="0" fontId="39" fillId="0" borderId="15" applyNumberFormat="0" applyFill="0" applyAlignment="0" applyProtection="0"/>
    <xf numFmtId="0" fontId="40" fillId="24" borderId="0" applyNumberFormat="0" applyBorder="0" applyAlignment="0" applyProtection="0"/>
    <xf numFmtId="0" fontId="4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25" borderId="16" applyNumberFormat="0" applyFont="0" applyAlignment="0" applyProtection="0"/>
    <xf numFmtId="0" fontId="42" fillId="22" borderId="17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5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3"/>
    </xf>
    <xf numFmtId="0" fontId="6" fillId="0" borderId="0" xfId="0" applyNumberFormat="1" applyFont="1"/>
    <xf numFmtId="0" fontId="3" fillId="0" borderId="0" xfId="0" applyFont="1" applyAlignment="1">
      <alignment horizontal="left" indent="3"/>
    </xf>
    <xf numFmtId="0" fontId="3" fillId="0" borderId="0" xfId="1" applyFont="1" applyAlignment="1">
      <alignment horizontal="left" indent="3"/>
    </xf>
    <xf numFmtId="0" fontId="3" fillId="0" borderId="0" xfId="2" applyFont="1" applyAlignment="1">
      <alignment horizontal="left" indent="3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10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10" fillId="0" borderId="0" xfId="0" applyFont="1" applyAlignment="1">
      <alignment horizontal="center"/>
    </xf>
    <xf numFmtId="0" fontId="7" fillId="3" borderId="4" xfId="0" applyFont="1" applyFill="1" applyBorder="1"/>
    <xf numFmtId="0" fontId="7" fillId="3" borderId="0" xfId="0" applyFont="1" applyFill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left" indent="2"/>
    </xf>
    <xf numFmtId="0" fontId="7" fillId="3" borderId="7" xfId="0" applyFont="1" applyFill="1" applyBorder="1"/>
    <xf numFmtId="2" fontId="11" fillId="3" borderId="7" xfId="0" applyNumberFormat="1" applyFont="1" applyFill="1" applyBorder="1" applyAlignment="1" applyProtection="1">
      <alignment horizontal="left"/>
      <protection hidden="1"/>
    </xf>
    <xf numFmtId="164" fontId="7" fillId="3" borderId="8" xfId="0" applyNumberFormat="1" applyFont="1" applyFill="1" applyBorder="1" applyAlignment="1">
      <alignment horizontal="left"/>
    </xf>
    <xf numFmtId="164" fontId="7" fillId="0" borderId="6" xfId="0" applyNumberFormat="1" applyFont="1" applyFill="1" applyBorder="1" applyAlignment="1">
      <alignment horizontal="left"/>
    </xf>
    <xf numFmtId="165" fontId="7" fillId="0" borderId="8" xfId="0" applyNumberFormat="1" applyFont="1" applyBorder="1"/>
    <xf numFmtId="165" fontId="7" fillId="0" borderId="9" xfId="0" applyNumberFormat="1" applyFont="1" applyBorder="1"/>
    <xf numFmtId="0" fontId="7" fillId="3" borderId="8" xfId="0" applyFont="1" applyFill="1" applyBorder="1"/>
    <xf numFmtId="0" fontId="7" fillId="0" borderId="6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3" borderId="6" xfId="0" applyFont="1" applyFill="1" applyBorder="1"/>
    <xf numFmtId="0" fontId="12" fillId="3" borderId="6" xfId="0" applyFont="1" applyFill="1" applyBorder="1" applyAlignment="1">
      <alignment horizontal="left" indent="2"/>
    </xf>
    <xf numFmtId="0" fontId="11" fillId="3" borderId="7" xfId="0" applyFont="1" applyFill="1" applyBorder="1" applyAlignment="1">
      <alignment horizontal="left"/>
    </xf>
    <xf numFmtId="10" fontId="7" fillId="0" borderId="8" xfId="0" applyNumberFormat="1" applyFont="1" applyBorder="1"/>
    <xf numFmtId="10" fontId="7" fillId="0" borderId="9" xfId="0" applyNumberFormat="1" applyFont="1" applyBorder="1"/>
    <xf numFmtId="0" fontId="7" fillId="3" borderId="6" xfId="0" applyFont="1" applyFill="1" applyBorder="1" applyAlignment="1">
      <alignment horizontal="left" indent="4"/>
    </xf>
    <xf numFmtId="0" fontId="11" fillId="3" borderId="7" xfId="0" applyFont="1" applyFill="1" applyBorder="1"/>
    <xf numFmtId="0" fontId="7" fillId="3" borderId="6" xfId="0" applyFont="1" applyFill="1" applyBorder="1" applyAlignment="1"/>
    <xf numFmtId="0" fontId="13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 indent="4"/>
    </xf>
    <xf numFmtId="0" fontId="14" fillId="3" borderId="7" xfId="0" applyFont="1" applyFill="1" applyBorder="1"/>
    <xf numFmtId="0" fontId="7" fillId="3" borderId="4" xfId="0" applyFont="1" applyFill="1" applyBorder="1" applyAlignment="1">
      <alignment horizontal="left" indent="4"/>
    </xf>
    <xf numFmtId="0" fontId="12" fillId="3" borderId="4" xfId="0" applyFont="1" applyFill="1" applyBorder="1" applyAlignment="1">
      <alignment horizontal="left" indent="2"/>
    </xf>
    <xf numFmtId="0" fontId="7" fillId="3" borderId="4" xfId="0" applyFont="1" applyFill="1" applyBorder="1" applyAlignment="1">
      <alignment horizontal="left" indent="2"/>
    </xf>
    <xf numFmtId="0" fontId="7" fillId="0" borderId="7" xfId="0" applyFont="1" applyFill="1" applyBorder="1"/>
    <xf numFmtId="166" fontId="11" fillId="3" borderId="7" xfId="0" applyNumberFormat="1" applyFont="1" applyFill="1" applyBorder="1" applyAlignment="1" applyProtection="1">
      <alignment horizontal="left"/>
      <protection hidden="1"/>
    </xf>
    <xf numFmtId="0" fontId="15" fillId="3" borderId="7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0" fontId="10" fillId="0" borderId="0" xfId="0" applyFont="1"/>
    <xf numFmtId="0" fontId="17" fillId="3" borderId="7" xfId="3" applyFont="1" applyFill="1" applyBorder="1" applyAlignment="1" applyProtection="1"/>
    <xf numFmtId="3" fontId="7" fillId="0" borderId="8" xfId="0" applyNumberFormat="1" applyFont="1" applyBorder="1"/>
    <xf numFmtId="164" fontId="7" fillId="3" borderId="7" xfId="0" applyNumberFormat="1" applyFont="1" applyFill="1" applyBorder="1"/>
    <xf numFmtId="0" fontId="7" fillId="3" borderId="7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left" indent="4"/>
    </xf>
    <xf numFmtId="0" fontId="13" fillId="3" borderId="7" xfId="0" applyFont="1" applyFill="1" applyBorder="1"/>
    <xf numFmtId="10" fontId="13" fillId="0" borderId="8" xfId="0" applyNumberFormat="1" applyFont="1" applyBorder="1"/>
    <xf numFmtId="0" fontId="13" fillId="0" borderId="0" xfId="0" applyFont="1"/>
    <xf numFmtId="10" fontId="7" fillId="0" borderId="8" xfId="1" applyNumberFormat="1" applyFont="1" applyBorder="1"/>
    <xf numFmtId="10" fontId="13" fillId="0" borderId="8" xfId="1" applyNumberFormat="1" applyFont="1" applyBorder="1"/>
    <xf numFmtId="0" fontId="7" fillId="3" borderId="0" xfId="0" applyFont="1" applyFill="1"/>
    <xf numFmtId="0" fontId="18" fillId="0" borderId="0" xfId="4" applyFont="1"/>
    <xf numFmtId="0" fontId="1" fillId="0" borderId="0" xfId="4"/>
    <xf numFmtId="0" fontId="3" fillId="0" borderId="0" xfId="4" applyFont="1"/>
    <xf numFmtId="0" fontId="5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/>
    </xf>
    <xf numFmtId="0" fontId="3" fillId="0" borderId="0" xfId="4" applyNumberFormat="1" applyFont="1"/>
    <xf numFmtId="0" fontId="4" fillId="0" borderId="0" xfId="0" applyFont="1" applyAlignment="1">
      <alignment horizontal="center"/>
    </xf>
  </cellXfs>
  <cellStyles count="5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32"/>
    <cellStyle name="Comma 3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Hyperlink" xfId="3" builtinId="8"/>
    <cellStyle name="Hyperlink 2" xfId="40"/>
    <cellStyle name="Input 2" xfId="41"/>
    <cellStyle name="Linked Cell 2" xfId="42"/>
    <cellStyle name="Neutral 2" xfId="43"/>
    <cellStyle name="Normal" xfId="0" builtinId="0"/>
    <cellStyle name="Normal 2" xfId="44"/>
    <cellStyle name="Normal 3" xfId="45"/>
    <cellStyle name="Normal 4" xfId="46"/>
    <cellStyle name="Normal 5" xfId="47"/>
    <cellStyle name="Normal_MLAR Proposed Tables for Aggregates - April 2007(20080225)" xfId="1"/>
    <cellStyle name="Normal_MLAR Stats Table 1.42 (Mort Admin) 20080509" xfId="2"/>
    <cellStyle name="Normal_MLAR Stats Tables External Master - Composite 20080728" xfId="4"/>
    <cellStyle name="Note 2" xfId="48"/>
    <cellStyle name="Output 2" xfId="49"/>
    <cellStyle name="Percent 2" xfId="50"/>
    <cellStyle name="Title 2" xfId="51"/>
    <cellStyle name="Total 2" xfId="52"/>
    <cellStyle name="Warning Tex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rge/AppData/Local/Microsoft/Windows/Temporary%20Internet%20Files/Content.Outlook/EP68K6PB/6809656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Contents"/>
      <sheetName val="Summary 1 "/>
      <sheetName val="Summary 2"/>
      <sheetName val="Summary 3"/>
      <sheetName val="Contents"/>
      <sheetName val="1.11"/>
      <sheetName val="1.21"/>
      <sheetName val="1.22"/>
      <sheetName val="1.31"/>
      <sheetName val="1.32"/>
      <sheetName val="1.33"/>
      <sheetName val="1.4"/>
      <sheetName val="1.5"/>
      <sheetName val="1.6"/>
      <sheetName val="1.7"/>
      <sheetName val="2.1"/>
      <sheetName val="2.2"/>
      <sheetName val="Notes"/>
    </sheetNames>
    <sheetDataSet>
      <sheetData sheetId="0"/>
      <sheetData sheetId="1"/>
      <sheetData sheetId="2"/>
      <sheetData sheetId="3"/>
      <sheetData sheetId="4"/>
      <sheetData sheetId="5">
        <row r="24">
          <cell r="F24">
            <v>1095554004.877888</v>
          </cell>
          <cell r="G24">
            <v>1099893536.038455</v>
          </cell>
          <cell r="H24">
            <v>1102516301.528451</v>
          </cell>
          <cell r="I24">
            <v>1106215956.8836129</v>
          </cell>
          <cell r="J24">
            <v>1109622982.2190809</v>
          </cell>
          <cell r="K24">
            <v>1113711685.287292</v>
          </cell>
        </row>
      </sheetData>
      <sheetData sheetId="6">
        <row r="55">
          <cell r="F55">
            <v>36442683.949754901</v>
          </cell>
          <cell r="G55">
            <v>36926807.8060949</v>
          </cell>
          <cell r="H55">
            <v>39595182.132599197</v>
          </cell>
          <cell r="I55">
            <v>39397090.635800898</v>
          </cell>
          <cell r="J55">
            <v>33980429.481853299</v>
          </cell>
          <cell r="K55">
            <v>41649145.023692898</v>
          </cell>
        </row>
        <row r="57">
          <cell r="F57">
            <v>2661999.44458979</v>
          </cell>
          <cell r="G57">
            <v>4660549.07409334</v>
          </cell>
          <cell r="H57">
            <v>5569938.8963108398</v>
          </cell>
          <cell r="I57">
            <v>4440018.7813959196</v>
          </cell>
          <cell r="J57">
            <v>1279126.31882262</v>
          </cell>
          <cell r="K57">
            <v>5062677.4087768197</v>
          </cell>
        </row>
        <row r="59">
          <cell r="F59">
            <v>37050701.249255396</v>
          </cell>
          <cell r="G59">
            <v>39810945.169096597</v>
          </cell>
          <cell r="H59">
            <v>35934485.345628999</v>
          </cell>
          <cell r="I59">
            <v>36891434.574597403</v>
          </cell>
          <cell r="J59">
            <v>35453680.0109879</v>
          </cell>
          <cell r="K59">
            <v>47511825.931398101</v>
          </cell>
        </row>
      </sheetData>
      <sheetData sheetId="7">
        <row r="77">
          <cell r="F77">
            <v>0.55082085709323836</v>
          </cell>
          <cell r="G77">
            <v>0.56389288886638478</v>
          </cell>
          <cell r="H77">
            <v>0.5598359880660736</v>
          </cell>
          <cell r="I77">
            <v>0.63545973012207535</v>
          </cell>
          <cell r="J77">
            <v>0.70688651984910378</v>
          </cell>
          <cell r="K77">
            <v>0.75269032231697586</v>
          </cell>
        </row>
        <row r="95">
          <cell r="F95">
            <v>3.990157822951193E-2</v>
          </cell>
          <cell r="G95">
            <v>4.222864925182751E-2</v>
          </cell>
          <cell r="H95">
            <v>4.3308761311154811E-2</v>
          </cell>
          <cell r="I95">
            <v>4.0997393139205841E-2</v>
          </cell>
          <cell r="J95">
            <v>3.7965476671746011E-2</v>
          </cell>
          <cell r="K95">
            <v>3.5758438017814261E-2</v>
          </cell>
        </row>
        <row r="96">
          <cell r="F96">
            <v>2.8957282082478445E-2</v>
          </cell>
          <cell r="G96">
            <v>3.1959072368938572E-2</v>
          </cell>
          <cell r="H96">
            <v>3.3192225215415191E-2</v>
          </cell>
          <cell r="I96">
            <v>3.2953440838389705E-2</v>
          </cell>
          <cell r="J96">
            <v>3.2844470387686814E-2</v>
          </cell>
          <cell r="K96">
            <v>3.1386940665937967E-2</v>
          </cell>
        </row>
        <row r="97">
          <cell r="F97">
            <v>3.4977772788563816E-2</v>
          </cell>
          <cell r="G97">
            <v>3.7758395843654584E-2</v>
          </cell>
          <cell r="H97">
            <v>3.8859800298338229E-2</v>
          </cell>
          <cell r="I97">
            <v>3.8058195604953722E-2</v>
          </cell>
          <cell r="J97">
            <v>3.646692720391706E-2</v>
          </cell>
          <cell r="K97">
            <v>3.4673113377572375E-2</v>
          </cell>
        </row>
      </sheetData>
      <sheetData sheetId="8">
        <row r="127">
          <cell r="E127">
            <v>0.68255043352968336</v>
          </cell>
          <cell r="F127">
            <v>0.6727899538874148</v>
          </cell>
          <cell r="G127">
            <v>0.68104204893944509</v>
          </cell>
          <cell r="H127">
            <v>0.66264673925427331</v>
          </cell>
          <cell r="I127">
            <v>0.67019273312076511</v>
          </cell>
          <cell r="J127">
            <v>0.65226075697477781</v>
          </cell>
        </row>
        <row r="128">
          <cell r="E128">
            <v>0.29434607340073782</v>
          </cell>
          <cell r="F128">
            <v>0.30322851733152834</v>
          </cell>
          <cell r="G128">
            <v>0.29578224171266543</v>
          </cell>
          <cell r="H128">
            <v>0.31650506784227844</v>
          </cell>
          <cell r="I128">
            <v>0.30901742664989473</v>
          </cell>
          <cell r="J128">
            <v>0.32290685628381766</v>
          </cell>
        </row>
        <row r="129">
          <cell r="E129">
            <v>1.9452468810123448E-2</v>
          </cell>
          <cell r="F129">
            <v>1.7599418171481241E-2</v>
          </cell>
          <cell r="G129">
            <v>1.8731317927406892E-2</v>
          </cell>
          <cell r="H129">
            <v>1.7125264990585601E-2</v>
          </cell>
          <cell r="I129">
            <v>1.6213677103018805E-2</v>
          </cell>
          <cell r="J129">
            <v>2.0226811625567203E-2</v>
          </cell>
        </row>
        <row r="130">
          <cell r="E130">
            <v>3.6511889015545893E-3</v>
          </cell>
          <cell r="F130">
            <v>6.3819383095800293E-3</v>
          </cell>
          <cell r="G130">
            <v>4.444255526004093E-3</v>
          </cell>
          <cell r="H130">
            <v>3.7228977432972243E-3</v>
          </cell>
          <cell r="I130">
            <v>4.5764279846575153E-3</v>
          </cell>
          <cell r="J130">
            <v>4.6054983941967364E-3</v>
          </cell>
        </row>
        <row r="137">
          <cell r="E137">
            <v>1.137372048887293E-2</v>
          </cell>
          <cell r="F137">
            <v>1.019653347493853E-2</v>
          </cell>
          <cell r="G137">
            <v>1.1120484218390417E-2</v>
          </cell>
          <cell r="H137">
            <v>1.0290070348802683E-2</v>
          </cell>
          <cell r="I137">
            <v>1.0170490909379505E-2</v>
          </cell>
          <cell r="J137">
            <v>1.3148030953320258E-2</v>
          </cell>
        </row>
        <row r="142">
          <cell r="E142">
            <v>1.7139572525776674E-3</v>
          </cell>
          <cell r="F142">
            <v>3.002261581691363E-3</v>
          </cell>
          <cell r="G142">
            <v>2.6548666432683436E-3</v>
          </cell>
          <cell r="H142">
            <v>1.9595751756965791E-3</v>
          </cell>
          <cell r="I142">
            <v>2.5291251302530407E-3</v>
          </cell>
          <cell r="J142">
            <v>2.8615722470946648E-3</v>
          </cell>
        </row>
        <row r="147">
          <cell r="E147">
            <v>1.3087677741450598E-2</v>
          </cell>
          <cell r="F147">
            <v>1.3198795056629893E-2</v>
          </cell>
          <cell r="G147">
            <v>1.377535086165876E-2</v>
          </cell>
          <cell r="H147">
            <v>1.2249645524499262E-2</v>
          </cell>
          <cell r="I147">
            <v>1.2699616039632544E-2</v>
          </cell>
          <cell r="J147">
            <v>1.6009603200414921E-2</v>
          </cell>
        </row>
      </sheetData>
      <sheetData sheetId="9">
        <row r="82">
          <cell r="F82">
            <v>2.888068408748798E-3</v>
          </cell>
          <cell r="G82">
            <v>2.7206107145651827E-3</v>
          </cell>
          <cell r="H82">
            <v>2.521262268232721E-3</v>
          </cell>
          <cell r="I82">
            <v>2.9025055668141825E-3</v>
          </cell>
          <cell r="J82">
            <v>2.4409791387267187E-3</v>
          </cell>
          <cell r="K82">
            <v>2.0462708723805235E-3</v>
          </cell>
        </row>
      </sheetData>
      <sheetData sheetId="10">
        <row r="109">
          <cell r="F109">
            <v>0.59339716862617575</v>
          </cell>
          <cell r="H109">
            <v>0.62398904475291883</v>
          </cell>
          <cell r="J109">
            <v>0.66240161983110912</v>
          </cell>
          <cell r="L109">
            <v>0.66043250499717099</v>
          </cell>
          <cell r="N109">
            <v>0.63371389677376533</v>
          </cell>
          <cell r="P109">
            <v>0.64950648592350868</v>
          </cell>
        </row>
        <row r="111">
          <cell r="F111">
            <v>0.17963933196264986</v>
          </cell>
          <cell r="H111">
            <v>0.16455884855870695</v>
          </cell>
          <cell r="J111">
            <v>0.1822005532769449</v>
          </cell>
          <cell r="L111">
            <v>0.19096940270800822</v>
          </cell>
          <cell r="N111">
            <v>0.18244106183223385</v>
          </cell>
          <cell r="P111">
            <v>0.19095642165044549</v>
          </cell>
        </row>
        <row r="112">
          <cell r="F112">
            <v>0.31445941111859926</v>
          </cell>
          <cell r="H112">
            <v>0.35348016221906503</v>
          </cell>
          <cell r="J112">
            <v>0.37612477882167017</v>
          </cell>
          <cell r="L112">
            <v>0.35911703154022734</v>
          </cell>
          <cell r="N112">
            <v>0.33074693595725935</v>
          </cell>
          <cell r="P112">
            <v>0.33735047560460035</v>
          </cell>
        </row>
        <row r="113">
          <cell r="F113">
            <v>9.9298425544926572E-2</v>
          </cell>
          <cell r="H113">
            <v>0.10595003397514689</v>
          </cell>
          <cell r="J113">
            <v>0.10407628773249407</v>
          </cell>
          <cell r="L113">
            <v>0.11034607074893545</v>
          </cell>
          <cell r="N113">
            <v>0.12052589898427203</v>
          </cell>
          <cell r="P113">
            <v>0.12119958866846281</v>
          </cell>
        </row>
        <row r="115">
          <cell r="F115">
            <v>3.6749465440835495E-2</v>
          </cell>
          <cell r="H115">
            <v>3.4255698605359645E-2</v>
          </cell>
          <cell r="J115">
            <v>3.1509500393573017E-2</v>
          </cell>
          <cell r="L115">
            <v>2.8341506529150632E-2</v>
          </cell>
          <cell r="N115">
            <v>3.5118502267180142E-2</v>
          </cell>
          <cell r="P115">
            <v>2.9900988224409751E-2</v>
          </cell>
        </row>
        <row r="117">
          <cell r="F117">
            <v>0.33527825223141444</v>
          </cell>
          <cell r="H117">
            <v>0.30871442045434416</v>
          </cell>
          <cell r="J117">
            <v>0.27190712952742091</v>
          </cell>
          <cell r="L117">
            <v>0.27857340605401665</v>
          </cell>
          <cell r="N117">
            <v>0.29437702991933085</v>
          </cell>
          <cell r="P117">
            <v>0.2826025561990787</v>
          </cell>
        </row>
        <row r="121">
          <cell r="F121">
            <v>3.4575151411662661E-2</v>
          </cell>
          <cell r="H121">
            <v>3.30409174291698E-2</v>
          </cell>
          <cell r="J121">
            <v>3.4181826014689394E-2</v>
          </cell>
          <cell r="L121">
            <v>3.2652674266682835E-2</v>
          </cell>
          <cell r="N121">
            <v>3.6790796425871714E-2</v>
          </cell>
          <cell r="P121">
            <v>3.7989801582338285E-2</v>
          </cell>
        </row>
        <row r="136">
          <cell r="F136">
            <v>0.58169546239504477</v>
          </cell>
          <cell r="H136">
            <v>0.64567671366365609</v>
          </cell>
          <cell r="J136">
            <v>0.6548569409559527</v>
          </cell>
          <cell r="L136">
            <v>0.63522106728478034</v>
          </cell>
          <cell r="N136">
            <v>0.6285897993660251</v>
          </cell>
          <cell r="P136">
            <v>0.67067756111625787</v>
          </cell>
        </row>
        <row r="137">
          <cell r="F137">
            <v>0.33991626238533962</v>
          </cell>
          <cell r="H137">
            <v>0.28856316706173746</v>
          </cell>
          <cell r="J137">
            <v>0.29166989232017082</v>
          </cell>
          <cell r="L137">
            <v>0.30802720078405482</v>
          </cell>
          <cell r="N137">
            <v>0.3076683041507014</v>
          </cell>
          <cell r="P137">
            <v>0.27480532132763569</v>
          </cell>
        </row>
        <row r="138">
          <cell r="F138">
            <v>7.8388167259443836E-2</v>
          </cell>
          <cell r="H138">
            <v>6.5760059931910891E-2</v>
          </cell>
          <cell r="J138">
            <v>5.3473104430881171E-2</v>
          </cell>
          <cell r="L138">
            <v>5.6751813250853884E-2</v>
          </cell>
          <cell r="N138">
            <v>6.3741755454190974E-2</v>
          </cell>
          <cell r="P138">
            <v>5.451718069828012E-2</v>
          </cell>
        </row>
      </sheetData>
      <sheetData sheetId="11"/>
      <sheetData sheetId="12">
        <row r="69">
          <cell r="H69">
            <v>125926536.13028</v>
          </cell>
          <cell r="I69">
            <v>123583575.0888686</v>
          </cell>
          <cell r="J69">
            <v>124802700.40770373</v>
          </cell>
          <cell r="K69">
            <v>122444061.34685756</v>
          </cell>
          <cell r="L69">
            <v>118314503.6100384</v>
          </cell>
          <cell r="M69">
            <v>115997851.97600073</v>
          </cell>
        </row>
      </sheetData>
      <sheetData sheetId="13"/>
      <sheetData sheetId="14">
        <row r="172">
          <cell r="G172">
            <v>302976</v>
          </cell>
          <cell r="H172">
            <v>296484</v>
          </cell>
          <cell r="I172">
            <v>303163</v>
          </cell>
          <cell r="J172">
            <v>297573</v>
          </cell>
          <cell r="K172">
            <v>299520</v>
          </cell>
          <cell r="L172">
            <v>292181</v>
          </cell>
        </row>
        <row r="180">
          <cell r="G180">
            <v>30736164.341834161</v>
          </cell>
          <cell r="H180">
            <v>29927374.671904109</v>
          </cell>
          <cell r="I180">
            <v>30140029.906015821</v>
          </cell>
          <cell r="J180">
            <v>29558435.04918867</v>
          </cell>
          <cell r="K180">
            <v>29335823.709150039</v>
          </cell>
          <cell r="L180">
            <v>28472724.322609961</v>
          </cell>
        </row>
        <row r="182">
          <cell r="G182">
            <v>2.5163040556333116E-2</v>
          </cell>
          <cell r="H182">
            <v>2.446091912935644E-2</v>
          </cell>
          <cell r="I182">
            <v>2.4557616914519263E-2</v>
          </cell>
          <cell r="J182">
            <v>2.4057456560297147E-2</v>
          </cell>
          <cell r="K182">
            <v>2.3890323485908357E-2</v>
          </cell>
          <cell r="L182">
            <v>2.3154024130626592E-2</v>
          </cell>
        </row>
        <row r="191">
          <cell r="G191">
            <v>7.6226424708950215E-3</v>
          </cell>
          <cell r="H191">
            <v>7.5580010320749702E-3</v>
          </cell>
          <cell r="I191">
            <v>7.5819769151797833E-3</v>
          </cell>
          <cell r="J191">
            <v>7.4346463726491516E-3</v>
          </cell>
          <cell r="K191">
            <v>7.4348613169883185E-3</v>
          </cell>
          <cell r="L191">
            <v>7.1888780312420316E-3</v>
          </cell>
        </row>
        <row r="192">
          <cell r="G192">
            <v>8.2385247593030862E-3</v>
          </cell>
          <cell r="H192">
            <v>7.9721387259480917E-3</v>
          </cell>
          <cell r="I192">
            <v>8.0475840660304103E-3</v>
          </cell>
          <cell r="J192">
            <v>7.9103910534904804E-3</v>
          </cell>
          <cell r="K192">
            <v>7.9307719513881849E-3</v>
          </cell>
          <cell r="L192">
            <v>7.6593625946102693E-3</v>
          </cell>
        </row>
        <row r="193">
          <cell r="G193">
            <v>3.3491720021679269E-3</v>
          </cell>
          <cell r="H193">
            <v>3.1987089729535374E-3</v>
          </cell>
          <cell r="I193">
            <v>3.2122710603076448E-3</v>
          </cell>
          <cell r="J193">
            <v>3.1897322432614668E-3</v>
          </cell>
          <cell r="K193">
            <v>3.1274276118744568E-3</v>
          </cell>
          <cell r="L193">
            <v>3.0499940101424735E-3</v>
          </cell>
        </row>
        <row r="194">
          <cell r="G194">
            <v>1.6061995169542403E-3</v>
          </cell>
          <cell r="H194">
            <v>1.5188409534897301E-3</v>
          </cell>
          <cell r="I194">
            <v>1.4917621825407518E-3</v>
          </cell>
          <cell r="J194">
            <v>1.471354517688357E-3</v>
          </cell>
          <cell r="K194">
            <v>1.4423582839658857E-3</v>
          </cell>
          <cell r="L194">
            <v>1.4197155921412275E-3</v>
          </cell>
        </row>
        <row r="195">
          <cell r="G195">
            <v>2.4896133427798769E-3</v>
          </cell>
          <cell r="H195">
            <v>2.4236574690143973E-3</v>
          </cell>
          <cell r="I195">
            <v>2.4285088858894692E-3</v>
          </cell>
          <cell r="J195">
            <v>2.4417561861704898E-3</v>
          </cell>
          <cell r="K195">
            <v>2.4261776918166732E-3</v>
          </cell>
          <cell r="L195">
            <v>2.4085197103572158E-3</v>
          </cell>
        </row>
        <row r="196">
          <cell r="G196">
            <v>1.8568909202688118E-3</v>
          </cell>
          <cell r="H196">
            <v>1.7895730894959799E-3</v>
          </cell>
          <cell r="I196">
            <v>1.7955146193552589E-3</v>
          </cell>
          <cell r="J196">
            <v>1.6095721175632266E-3</v>
          </cell>
          <cell r="K196">
            <v>1.5287307017433159E-3</v>
          </cell>
          <cell r="L196">
            <v>1.4275606977346832E-3</v>
          </cell>
        </row>
        <row r="197">
          <cell r="G197">
            <v>2.5163040556333116E-2</v>
          </cell>
          <cell r="H197">
            <v>2.446091912935644E-2</v>
          </cell>
          <cell r="I197">
            <v>2.4557616914519267E-2</v>
          </cell>
          <cell r="J197">
            <v>2.4057456560297147E-2</v>
          </cell>
          <cell r="K197">
            <v>2.3890323485908357E-2</v>
          </cell>
          <cell r="L197">
            <v>2.3154024130626592E-2</v>
          </cell>
        </row>
        <row r="198">
          <cell r="G198">
            <v>1.7540398085438096E-2</v>
          </cell>
          <cell r="H198">
            <v>1.6902918097281467E-2</v>
          </cell>
          <cell r="I198">
            <v>1.6975639999339476E-2</v>
          </cell>
          <cell r="J198">
            <v>1.6622810187648E-2</v>
          </cell>
          <cell r="K198">
            <v>1.6455462168920042E-2</v>
          </cell>
          <cell r="L198">
            <v>1.5965146099384559E-2</v>
          </cell>
        </row>
        <row r="203">
          <cell r="G203">
            <v>5.6137763757775731E-3</v>
          </cell>
          <cell r="H203">
            <v>5.6086195077941483E-3</v>
          </cell>
          <cell r="I203">
            <v>5.6980875964870482E-3</v>
          </cell>
          <cell r="J203">
            <v>5.8860407579421261E-3</v>
          </cell>
          <cell r="K203">
            <v>5.9859847531849239E-3</v>
          </cell>
          <cell r="L203">
            <v>5.8115899518630994E-3</v>
          </cell>
        </row>
        <row r="204">
          <cell r="G204">
            <v>6.241940676707909E-3</v>
          </cell>
          <cell r="H204">
            <v>6.0590182602443515E-3</v>
          </cell>
          <cell r="I204">
            <v>6.1531166937190121E-3</v>
          </cell>
          <cell r="J204">
            <v>6.3701099829941692E-3</v>
          </cell>
          <cell r="K204">
            <v>6.4853680893625929E-3</v>
          </cell>
          <cell r="L204">
            <v>6.331748531769479E-3</v>
          </cell>
        </row>
        <row r="205">
          <cell r="G205">
            <v>2.6471113216706343E-3</v>
          </cell>
          <cell r="H205">
            <v>2.5578456277971741E-3</v>
          </cell>
          <cell r="I205">
            <v>2.6074216215035573E-3</v>
          </cell>
          <cell r="J205">
            <v>2.7256831758864725E-3</v>
          </cell>
          <cell r="K205">
            <v>2.6995272537259337E-3</v>
          </cell>
          <cell r="L205">
            <v>2.6343879448555681E-3</v>
          </cell>
        </row>
        <row r="206">
          <cell r="G206">
            <v>1.3495456751982198E-3</v>
          </cell>
          <cell r="H206">
            <v>1.2831624108124008E-3</v>
          </cell>
          <cell r="I206">
            <v>1.3089887233911047E-3</v>
          </cell>
          <cell r="J206">
            <v>1.3595836318041538E-3</v>
          </cell>
          <cell r="K206">
            <v>1.3578216020591822E-3</v>
          </cell>
          <cell r="L206">
            <v>1.3503655507935911E-3</v>
          </cell>
        </row>
        <row r="207">
          <cell r="G207">
            <v>3.3375982757844129E-3</v>
          </cell>
          <cell r="H207">
            <v>3.2878574806419003E-3</v>
          </cell>
          <cell r="I207">
            <v>3.3705613169633507E-3</v>
          </cell>
          <cell r="J207">
            <v>3.5742931706513222E-3</v>
          </cell>
          <cell r="K207">
            <v>3.6438937965906672E-3</v>
          </cell>
          <cell r="L207">
            <v>3.6440743280496892E-3</v>
          </cell>
        </row>
        <row r="208">
          <cell r="G208">
            <v>1.0265888856823046E-3</v>
          </cell>
          <cell r="H208">
            <v>9.9834161657098874E-4</v>
          </cell>
          <cell r="I208">
            <v>9.8846341241416833E-4</v>
          </cell>
          <cell r="J208">
            <v>9.3331685438099109E-4</v>
          </cell>
          <cell r="K208">
            <v>9.0622311442500718E-4</v>
          </cell>
          <cell r="L208">
            <v>8.4933356181728309E-4</v>
          </cell>
        </row>
        <row r="209">
          <cell r="G209">
            <v>2.0216561210821053E-2</v>
          </cell>
          <cell r="H209">
            <v>1.9794844903860964E-2</v>
          </cell>
          <cell r="I209">
            <v>2.0126639364478241E-2</v>
          </cell>
          <cell r="J209">
            <v>2.0849027573659234E-2</v>
          </cell>
          <cell r="K209">
            <v>2.1078818609348307E-2</v>
          </cell>
          <cell r="L209">
            <v>2.0621499869148709E-2</v>
          </cell>
        </row>
        <row r="210">
          <cell r="G210">
            <v>1.4602784835043481E-2</v>
          </cell>
          <cell r="H210">
            <v>1.4186225396066815E-2</v>
          </cell>
          <cell r="I210">
            <v>1.4428551767991193E-2</v>
          </cell>
          <cell r="J210">
            <v>1.4962986815717109E-2</v>
          </cell>
          <cell r="K210">
            <v>1.5092833856163383E-2</v>
          </cell>
          <cell r="L210">
            <v>1.480990991728561E-2</v>
          </cell>
        </row>
        <row r="215">
          <cell r="G215">
            <v>9531</v>
          </cell>
          <cell r="H215">
            <v>8695</v>
          </cell>
          <cell r="I215">
            <v>8521</v>
          </cell>
          <cell r="J215">
            <v>7792</v>
          </cell>
          <cell r="K215">
            <v>8092</v>
          </cell>
          <cell r="L215">
            <v>7795</v>
          </cell>
        </row>
        <row r="216">
          <cell r="G216">
            <v>9549</v>
          </cell>
          <cell r="H216">
            <v>9089</v>
          </cell>
          <cell r="I216">
            <v>8687</v>
          </cell>
          <cell r="J216">
            <v>9447</v>
          </cell>
          <cell r="K216">
            <v>8499</v>
          </cell>
          <cell r="L216">
            <v>8506</v>
          </cell>
        </row>
        <row r="217">
          <cell r="G217">
            <v>15385</v>
          </cell>
          <cell r="H217">
            <v>14953</v>
          </cell>
          <cell r="I217">
            <v>14889</v>
          </cell>
          <cell r="J217">
            <v>13321</v>
          </cell>
          <cell r="K217">
            <v>12877</v>
          </cell>
          <cell r="L217">
            <v>12034</v>
          </cell>
        </row>
        <row r="226">
          <cell r="G226">
            <v>14986525</v>
          </cell>
          <cell r="H226">
            <v>14977839</v>
          </cell>
          <cell r="I226">
            <v>15062773</v>
          </cell>
          <cell r="J226">
            <v>14272752</v>
          </cell>
          <cell r="K226">
            <v>14209525</v>
          </cell>
          <cell r="L226">
            <v>14168756</v>
          </cell>
        </row>
        <row r="227">
          <cell r="G227">
            <v>1221480539.0081677</v>
          </cell>
          <cell r="H227">
            <v>1223477111.1273241</v>
          </cell>
          <cell r="I227">
            <v>1227319002.9361544</v>
          </cell>
          <cell r="J227">
            <v>1228660019.6119642</v>
          </cell>
          <cell r="K227">
            <v>1227937483.8291199</v>
          </cell>
          <cell r="L227">
            <v>1229709538.2632926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C2:J40"/>
  <sheetViews>
    <sheetView showGridLines="0" showRowColHeaders="0" tabSelected="1" workbookViewId="0">
      <selection activeCell="D45" sqref="D45"/>
    </sheetView>
  </sheetViews>
  <sheetFormatPr defaultRowHeight="12.75" x14ac:dyDescent="0.2"/>
  <cols>
    <col min="1" max="16384" width="9.140625" style="2"/>
  </cols>
  <sheetData>
    <row r="2" spans="3:10" ht="19.5" x14ac:dyDescent="0.25">
      <c r="C2" s="1" t="s">
        <v>0</v>
      </c>
    </row>
    <row r="3" spans="3:10" ht="19.5" x14ac:dyDescent="0.25">
      <c r="C3" s="1"/>
    </row>
    <row r="4" spans="3:10" ht="19.5" x14ac:dyDescent="0.25">
      <c r="C4" s="79"/>
      <c r="D4" s="79"/>
      <c r="E4" s="79"/>
      <c r="F4" s="79"/>
      <c r="G4" s="79"/>
      <c r="H4" s="79"/>
    </row>
    <row r="7" spans="3:10" x14ac:dyDescent="0.2">
      <c r="C7" s="3" t="s">
        <v>1</v>
      </c>
      <c r="D7" s="3" t="s">
        <v>2</v>
      </c>
    </row>
    <row r="8" spans="3:10" x14ac:dyDescent="0.2">
      <c r="C8" s="3"/>
      <c r="D8" s="3"/>
    </row>
    <row r="9" spans="3:10" x14ac:dyDescent="0.2">
      <c r="C9" s="3"/>
      <c r="D9" s="3" t="s">
        <v>3</v>
      </c>
    </row>
    <row r="10" spans="3:10" x14ac:dyDescent="0.2">
      <c r="C10" s="3"/>
      <c r="D10" s="3"/>
    </row>
    <row r="11" spans="3:10" x14ac:dyDescent="0.2">
      <c r="C11" s="4">
        <v>1</v>
      </c>
      <c r="D11" s="5" t="s">
        <v>4</v>
      </c>
      <c r="E11" s="4"/>
      <c r="F11" s="4"/>
      <c r="G11" s="4"/>
      <c r="H11" s="4"/>
      <c r="I11" s="4"/>
      <c r="J11" s="4"/>
    </row>
    <row r="12" spans="3:10" x14ac:dyDescent="0.2">
      <c r="C12" s="4"/>
      <c r="D12" s="5" t="s">
        <v>5</v>
      </c>
      <c r="E12" s="4"/>
      <c r="F12" s="4"/>
      <c r="G12" s="4"/>
      <c r="H12" s="4"/>
      <c r="I12" s="4"/>
      <c r="J12" s="4"/>
    </row>
    <row r="13" spans="3:10" x14ac:dyDescent="0.2">
      <c r="C13" s="4"/>
      <c r="D13" s="5"/>
      <c r="E13" s="4"/>
      <c r="F13" s="4"/>
      <c r="G13" s="4"/>
      <c r="H13" s="4"/>
      <c r="I13" s="4"/>
      <c r="J13" s="4"/>
    </row>
    <row r="14" spans="3:10" x14ac:dyDescent="0.2">
      <c r="C14" s="6">
        <v>2</v>
      </c>
      <c r="D14" s="5" t="s">
        <v>6</v>
      </c>
      <c r="E14" s="4"/>
      <c r="F14" s="4"/>
      <c r="G14" s="4"/>
      <c r="H14" s="4"/>
      <c r="I14" s="4"/>
      <c r="J14" s="4"/>
    </row>
    <row r="15" spans="3:10" x14ac:dyDescent="0.2">
      <c r="C15" s="4"/>
      <c r="D15" s="5" t="s">
        <v>7</v>
      </c>
      <c r="E15" s="4"/>
      <c r="F15" s="4"/>
      <c r="G15" s="4"/>
      <c r="H15" s="4"/>
      <c r="I15" s="4"/>
      <c r="J15" s="4"/>
    </row>
    <row r="16" spans="3:10" x14ac:dyDescent="0.2">
      <c r="C16" s="4"/>
      <c r="D16" s="4"/>
      <c r="E16" s="4"/>
      <c r="F16" s="4"/>
      <c r="G16" s="4"/>
      <c r="H16" s="4"/>
      <c r="I16" s="4"/>
      <c r="J16" s="4"/>
    </row>
    <row r="17" spans="3:10" x14ac:dyDescent="0.2">
      <c r="C17" s="4">
        <v>3</v>
      </c>
      <c r="D17" s="5" t="s">
        <v>8</v>
      </c>
      <c r="E17" s="4"/>
      <c r="F17" s="4"/>
      <c r="G17" s="4"/>
      <c r="H17" s="4"/>
      <c r="I17" s="4"/>
      <c r="J17" s="4"/>
    </row>
    <row r="18" spans="3:10" x14ac:dyDescent="0.2">
      <c r="D18" s="7"/>
    </row>
    <row r="19" spans="3:10" x14ac:dyDescent="0.2">
      <c r="D19" s="7"/>
    </row>
    <row r="20" spans="3:10" x14ac:dyDescent="0.2">
      <c r="D20" s="5"/>
    </row>
    <row r="21" spans="3:10" x14ac:dyDescent="0.2">
      <c r="D21" s="7"/>
    </row>
    <row r="22" spans="3:10" x14ac:dyDescent="0.2">
      <c r="D22" s="5"/>
    </row>
    <row r="23" spans="3:10" x14ac:dyDescent="0.2">
      <c r="D23" s="7"/>
    </row>
    <row r="24" spans="3:10" x14ac:dyDescent="0.2">
      <c r="D24" s="5"/>
    </row>
    <row r="25" spans="3:10" x14ac:dyDescent="0.2">
      <c r="D25" s="7"/>
    </row>
    <row r="26" spans="3:10" x14ac:dyDescent="0.2">
      <c r="D26" s="5"/>
    </row>
    <row r="27" spans="3:10" x14ac:dyDescent="0.2">
      <c r="D27" s="7"/>
    </row>
    <row r="28" spans="3:10" x14ac:dyDescent="0.2">
      <c r="D28" s="7"/>
    </row>
    <row r="29" spans="3:10" x14ac:dyDescent="0.2">
      <c r="D29" s="7"/>
    </row>
    <row r="30" spans="3:10" x14ac:dyDescent="0.2">
      <c r="D30" s="8"/>
    </row>
    <row r="31" spans="3:10" x14ac:dyDescent="0.2">
      <c r="D31" s="7"/>
    </row>
    <row r="32" spans="3:10" x14ac:dyDescent="0.2">
      <c r="D32" s="7"/>
    </row>
    <row r="33" spans="4:4" x14ac:dyDescent="0.2">
      <c r="D33" s="7"/>
    </row>
    <row r="34" spans="4:4" x14ac:dyDescent="0.2">
      <c r="D34" s="9"/>
    </row>
    <row r="35" spans="4:4" x14ac:dyDescent="0.2">
      <c r="D35" s="7"/>
    </row>
    <row r="36" spans="4:4" x14ac:dyDescent="0.2">
      <c r="D36" s="8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</sheetData>
  <mergeCells count="1">
    <mergeCell ref="C4:H4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N45"/>
  <sheetViews>
    <sheetView showGridLines="0" showRowColHeaders="0" workbookViewId="0">
      <pane xSplit="7" ySplit="8" topLeftCell="H9" activePane="bottomRight" state="frozen"/>
      <selection activeCell="D45" sqref="D45"/>
      <selection pane="topRight" activeCell="D45" sqref="D45"/>
      <selection pane="bottomLeft" activeCell="D45" sqref="D45"/>
      <selection pane="bottomRight" activeCell="D45" sqref="D45"/>
    </sheetView>
  </sheetViews>
  <sheetFormatPr defaultRowHeight="10.5" x14ac:dyDescent="0.15"/>
  <cols>
    <col min="1" max="1" width="6" style="10" customWidth="1"/>
    <col min="2" max="5" width="9.140625" style="11"/>
    <col min="6" max="6" width="6.7109375" style="11" customWidth="1"/>
    <col min="7" max="7" width="5.140625" style="11" customWidth="1"/>
    <col min="8" max="8" width="2.7109375" style="12" customWidth="1"/>
    <col min="9" max="14" width="10" style="11" customWidth="1"/>
    <col min="15" max="16384" width="9.140625" style="11"/>
  </cols>
  <sheetData>
    <row r="1" spans="1:14" ht="12.75" x14ac:dyDescent="0.2">
      <c r="B1" s="3" t="s">
        <v>9</v>
      </c>
    </row>
    <row r="4" spans="1:14" x14ac:dyDescent="0.15">
      <c r="I4" s="13"/>
      <c r="J4" s="13"/>
      <c r="K4" s="13"/>
      <c r="L4" s="13"/>
      <c r="M4" s="13"/>
      <c r="N4" s="13"/>
    </row>
    <row r="5" spans="1:14" x14ac:dyDescent="0.15">
      <c r="I5" s="14"/>
      <c r="J5" s="14"/>
      <c r="K5" s="14"/>
      <c r="L5" s="14"/>
    </row>
    <row r="6" spans="1:14" x14ac:dyDescent="0.15"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</row>
    <row r="9" spans="1:14" x14ac:dyDescent="0.15">
      <c r="B9" s="16" t="s">
        <v>16</v>
      </c>
      <c r="C9" s="17"/>
      <c r="D9" s="17"/>
      <c r="E9" s="17"/>
      <c r="F9" s="17"/>
      <c r="G9" s="18"/>
      <c r="H9" s="19"/>
    </row>
    <row r="10" spans="1:14" x14ac:dyDescent="0.15">
      <c r="B10" s="20"/>
      <c r="C10" s="21"/>
      <c r="D10" s="21"/>
      <c r="E10" s="21"/>
      <c r="F10" s="21"/>
      <c r="G10" s="22"/>
      <c r="H10" s="19"/>
    </row>
    <row r="11" spans="1:14" x14ac:dyDescent="0.15">
      <c r="A11" s="23" t="s">
        <v>17</v>
      </c>
      <c r="B11" s="24" t="s">
        <v>18</v>
      </c>
      <c r="C11" s="25"/>
      <c r="D11" s="25"/>
      <c r="E11" s="25"/>
      <c r="F11" s="25"/>
      <c r="G11" s="26"/>
      <c r="H11" s="19"/>
    </row>
    <row r="12" spans="1:14" x14ac:dyDescent="0.15">
      <c r="B12" s="24"/>
      <c r="C12" s="25"/>
      <c r="D12" s="25"/>
      <c r="E12" s="25"/>
      <c r="F12" s="25"/>
      <c r="G12" s="26"/>
      <c r="H12" s="19"/>
    </row>
    <row r="13" spans="1:14" x14ac:dyDescent="0.15">
      <c r="B13" s="27" t="s">
        <v>19</v>
      </c>
      <c r="C13" s="28"/>
      <c r="D13" s="28"/>
      <c r="E13" s="28"/>
      <c r="F13" s="29"/>
      <c r="G13" s="30" t="s">
        <v>20</v>
      </c>
      <c r="H13" s="31"/>
      <c r="I13" s="32">
        <f>'[1]1.21'!F55</f>
        <v>36442683.949754901</v>
      </c>
      <c r="J13" s="33">
        <f>'[1]1.21'!G55</f>
        <v>36926807.8060949</v>
      </c>
      <c r="K13" s="33">
        <f>'[1]1.21'!H55</f>
        <v>39595182.132599197</v>
      </c>
      <c r="L13" s="33">
        <f>'[1]1.21'!I55</f>
        <v>39397090.635800898</v>
      </c>
      <c r="M13" s="33">
        <f>'[1]1.21'!J55</f>
        <v>33980429.481853299</v>
      </c>
      <c r="N13" s="33">
        <f>'[1]1.21'!K55</f>
        <v>41649145.023692898</v>
      </c>
    </row>
    <row r="14" spans="1:14" x14ac:dyDescent="0.15">
      <c r="B14" s="27"/>
      <c r="C14" s="28"/>
      <c r="D14" s="28"/>
      <c r="E14" s="28"/>
      <c r="F14" s="29"/>
      <c r="G14" s="34"/>
      <c r="H14" s="35"/>
      <c r="I14" s="32"/>
      <c r="J14" s="33"/>
      <c r="K14" s="33"/>
      <c r="L14" s="33"/>
      <c r="M14" s="33"/>
      <c r="N14" s="33"/>
    </row>
    <row r="15" spans="1:14" x14ac:dyDescent="0.15">
      <c r="B15" s="27" t="s">
        <v>21</v>
      </c>
      <c r="C15" s="28"/>
      <c r="D15" s="28"/>
      <c r="E15" s="28"/>
      <c r="F15" s="29"/>
      <c r="G15" s="30" t="s">
        <v>20</v>
      </c>
      <c r="H15" s="31"/>
      <c r="I15" s="32">
        <f>'[1]1.21'!F57</f>
        <v>2661999.44458979</v>
      </c>
      <c r="J15" s="33">
        <f>'[1]1.21'!G57</f>
        <v>4660549.07409334</v>
      </c>
      <c r="K15" s="33">
        <f>'[1]1.21'!H57</f>
        <v>5569938.8963108398</v>
      </c>
      <c r="L15" s="33">
        <f>'[1]1.21'!I57</f>
        <v>4440018.7813959196</v>
      </c>
      <c r="M15" s="33">
        <f>'[1]1.21'!J57</f>
        <v>1279126.31882262</v>
      </c>
      <c r="N15" s="33">
        <f>'[1]1.21'!K57</f>
        <v>5062677.4087768197</v>
      </c>
    </row>
    <row r="16" spans="1:14" x14ac:dyDescent="0.15">
      <c r="B16" s="27"/>
      <c r="C16" s="28"/>
      <c r="D16" s="28"/>
      <c r="E16" s="28"/>
      <c r="F16" s="29"/>
      <c r="G16" s="30"/>
      <c r="H16" s="31"/>
      <c r="I16" s="32"/>
      <c r="J16" s="33"/>
      <c r="K16" s="33"/>
      <c r="L16" s="33"/>
      <c r="M16" s="33"/>
      <c r="N16" s="33"/>
    </row>
    <row r="17" spans="1:14" x14ac:dyDescent="0.15">
      <c r="B17" s="27" t="s">
        <v>22</v>
      </c>
      <c r="C17" s="28"/>
      <c r="D17" s="28"/>
      <c r="E17" s="28"/>
      <c r="F17" s="29"/>
      <c r="G17" s="30" t="s">
        <v>20</v>
      </c>
      <c r="H17" s="31"/>
      <c r="I17" s="32">
        <f>'[1]1.21'!F59</f>
        <v>37050701.249255396</v>
      </c>
      <c r="J17" s="33">
        <f>'[1]1.21'!G59</f>
        <v>39810945.169096597</v>
      </c>
      <c r="K17" s="33">
        <f>'[1]1.21'!H59</f>
        <v>35934485.345628999</v>
      </c>
      <c r="L17" s="33">
        <f>'[1]1.21'!I59</f>
        <v>36891434.574597403</v>
      </c>
      <c r="M17" s="33">
        <f>'[1]1.21'!J59</f>
        <v>35453680.0109879</v>
      </c>
      <c r="N17" s="33">
        <f>'[1]1.21'!K59</f>
        <v>47511825.931398101</v>
      </c>
    </row>
    <row r="18" spans="1:14" x14ac:dyDescent="0.15">
      <c r="B18" s="27"/>
      <c r="C18" s="28"/>
      <c r="D18" s="28"/>
      <c r="E18" s="28"/>
      <c r="F18" s="28"/>
      <c r="G18" s="34"/>
      <c r="H18" s="35"/>
      <c r="I18" s="36"/>
      <c r="J18" s="37"/>
      <c r="K18" s="37"/>
      <c r="L18" s="37"/>
      <c r="M18" s="37"/>
      <c r="N18" s="37"/>
    </row>
    <row r="19" spans="1:14" x14ac:dyDescent="0.15">
      <c r="A19" s="23" t="s">
        <v>23</v>
      </c>
      <c r="B19" s="38" t="s">
        <v>24</v>
      </c>
      <c r="C19" s="28"/>
      <c r="D19" s="28"/>
      <c r="E19" s="28"/>
      <c r="F19" s="28"/>
      <c r="G19" s="34"/>
      <c r="H19" s="35"/>
      <c r="I19" s="36"/>
      <c r="J19" s="37"/>
      <c r="K19" s="37"/>
      <c r="L19" s="37"/>
      <c r="M19" s="37"/>
      <c r="N19" s="37"/>
    </row>
    <row r="20" spans="1:14" x14ac:dyDescent="0.15">
      <c r="B20" s="38"/>
      <c r="C20" s="28"/>
      <c r="D20" s="28"/>
      <c r="E20" s="28"/>
      <c r="F20" s="28"/>
      <c r="G20" s="34"/>
      <c r="H20" s="35"/>
      <c r="I20" s="36"/>
      <c r="J20" s="37"/>
      <c r="K20" s="37"/>
      <c r="L20" s="37"/>
      <c r="M20" s="37"/>
      <c r="N20" s="37"/>
    </row>
    <row r="21" spans="1:14" x14ac:dyDescent="0.15">
      <c r="B21" s="39" t="s">
        <v>25</v>
      </c>
      <c r="C21" s="28"/>
      <c r="D21" s="28"/>
      <c r="E21" s="28"/>
      <c r="F21" s="28"/>
      <c r="G21" s="34"/>
      <c r="H21" s="35"/>
      <c r="I21" s="36"/>
      <c r="J21" s="37"/>
      <c r="K21" s="37"/>
      <c r="L21" s="37"/>
      <c r="M21" s="37"/>
      <c r="N21" s="37"/>
    </row>
    <row r="22" spans="1:14" x14ac:dyDescent="0.15">
      <c r="B22" s="27"/>
      <c r="C22" s="28"/>
      <c r="D22" s="28"/>
      <c r="E22" s="28"/>
      <c r="F22" s="28"/>
      <c r="G22" s="34"/>
      <c r="H22" s="35"/>
      <c r="I22" s="36"/>
      <c r="J22" s="37"/>
      <c r="K22" s="37"/>
      <c r="L22" s="37"/>
      <c r="M22" s="37"/>
      <c r="N22" s="37"/>
    </row>
    <row r="23" spans="1:14" x14ac:dyDescent="0.15">
      <c r="B23" s="27" t="s">
        <v>26</v>
      </c>
      <c r="C23" s="28"/>
      <c r="D23" s="28"/>
      <c r="E23" s="28"/>
      <c r="F23" s="40"/>
      <c r="G23" s="34" t="s">
        <v>27</v>
      </c>
      <c r="H23" s="35"/>
      <c r="I23" s="41">
        <f>'[1]1.22'!F77</f>
        <v>0.55082085709323836</v>
      </c>
      <c r="J23" s="42">
        <f>'[1]1.22'!G77</f>
        <v>0.56389288886638478</v>
      </c>
      <c r="K23" s="42">
        <f>'[1]1.22'!H77</f>
        <v>0.5598359880660736</v>
      </c>
      <c r="L23" s="42">
        <f>'[1]1.22'!I77</f>
        <v>0.63545973012207535</v>
      </c>
      <c r="M23" s="42">
        <f>'[1]1.22'!J77</f>
        <v>0.70688651984910378</v>
      </c>
      <c r="N23" s="42">
        <f>'[1]1.22'!K77</f>
        <v>0.75269032231697586</v>
      </c>
    </row>
    <row r="24" spans="1:14" x14ac:dyDescent="0.15">
      <c r="B24" s="27"/>
      <c r="C24" s="28"/>
      <c r="D24" s="28"/>
      <c r="E24" s="28"/>
      <c r="F24" s="28"/>
      <c r="G24" s="34"/>
      <c r="H24" s="35"/>
      <c r="I24" s="36"/>
      <c r="J24" s="37"/>
      <c r="K24" s="37"/>
      <c r="L24" s="37"/>
      <c r="M24" s="37"/>
      <c r="N24" s="37"/>
    </row>
    <row r="25" spans="1:14" x14ac:dyDescent="0.15">
      <c r="B25" s="27" t="s">
        <v>28</v>
      </c>
      <c r="C25" s="28"/>
      <c r="D25" s="28"/>
      <c r="E25" s="28"/>
      <c r="F25" s="28"/>
      <c r="G25" s="34"/>
      <c r="H25" s="35"/>
      <c r="I25" s="36"/>
      <c r="J25" s="37"/>
      <c r="K25" s="37"/>
      <c r="L25" s="37"/>
      <c r="M25" s="37"/>
      <c r="N25" s="37"/>
    </row>
    <row r="26" spans="1:14" x14ac:dyDescent="0.15">
      <c r="B26" s="43" t="s">
        <v>29</v>
      </c>
      <c r="C26" s="28"/>
      <c r="D26" s="28"/>
      <c r="E26" s="28"/>
      <c r="F26" s="44"/>
      <c r="G26" s="34" t="s">
        <v>27</v>
      </c>
      <c r="H26" s="35"/>
      <c r="I26" s="41">
        <f>'[1]1.22'!F95</f>
        <v>3.990157822951193E-2</v>
      </c>
      <c r="J26" s="42">
        <f>'[1]1.22'!G95</f>
        <v>4.222864925182751E-2</v>
      </c>
      <c r="K26" s="42">
        <f>'[1]1.22'!H95</f>
        <v>4.3308761311154811E-2</v>
      </c>
      <c r="L26" s="42">
        <f>'[1]1.22'!I95</f>
        <v>4.0997393139205841E-2</v>
      </c>
      <c r="M26" s="42">
        <f>'[1]1.22'!J95</f>
        <v>3.7965476671746011E-2</v>
      </c>
      <c r="N26" s="42">
        <f>'[1]1.22'!K95</f>
        <v>3.5758438017814261E-2</v>
      </c>
    </row>
    <row r="27" spans="1:14" x14ac:dyDescent="0.15">
      <c r="B27" s="43" t="s">
        <v>30</v>
      </c>
      <c r="C27" s="28"/>
      <c r="D27" s="28"/>
      <c r="E27" s="28"/>
      <c r="F27" s="44"/>
      <c r="G27" s="34" t="s">
        <v>27</v>
      </c>
      <c r="H27" s="35"/>
      <c r="I27" s="41">
        <f>'[1]1.22'!F96</f>
        <v>2.8957282082478445E-2</v>
      </c>
      <c r="J27" s="42">
        <f>'[1]1.22'!G96</f>
        <v>3.1959072368938572E-2</v>
      </c>
      <c r="K27" s="42">
        <f>'[1]1.22'!H96</f>
        <v>3.3192225215415191E-2</v>
      </c>
      <c r="L27" s="42">
        <f>'[1]1.22'!I96</f>
        <v>3.2953440838389705E-2</v>
      </c>
      <c r="M27" s="42">
        <f>'[1]1.22'!J96</f>
        <v>3.2844470387686814E-2</v>
      </c>
      <c r="N27" s="42">
        <f>'[1]1.22'!K96</f>
        <v>3.1386940665937967E-2</v>
      </c>
    </row>
    <row r="28" spans="1:14" x14ac:dyDescent="0.15">
      <c r="B28" s="43" t="s">
        <v>31</v>
      </c>
      <c r="C28" s="28"/>
      <c r="D28" s="28"/>
      <c r="E28" s="28"/>
      <c r="F28" s="44"/>
      <c r="G28" s="34" t="s">
        <v>27</v>
      </c>
      <c r="H28" s="35"/>
      <c r="I28" s="41">
        <f>'[1]1.22'!F97</f>
        <v>3.4977772788563816E-2</v>
      </c>
      <c r="J28" s="42">
        <f>'[1]1.22'!G97</f>
        <v>3.7758395843654584E-2</v>
      </c>
      <c r="K28" s="42">
        <f>'[1]1.22'!H97</f>
        <v>3.8859800298338229E-2</v>
      </c>
      <c r="L28" s="42">
        <f>'[1]1.22'!I97</f>
        <v>3.8058195604953722E-2</v>
      </c>
      <c r="M28" s="42">
        <f>'[1]1.22'!J97</f>
        <v>3.646692720391706E-2</v>
      </c>
      <c r="N28" s="42">
        <f>'[1]1.22'!K97</f>
        <v>3.4673113377572375E-2</v>
      </c>
    </row>
    <row r="29" spans="1:14" x14ac:dyDescent="0.15">
      <c r="B29" s="38"/>
      <c r="C29" s="28"/>
      <c r="D29" s="28"/>
      <c r="E29" s="28"/>
      <c r="F29" s="28"/>
      <c r="G29" s="34"/>
      <c r="H29" s="35"/>
      <c r="I29" s="36"/>
      <c r="J29" s="37"/>
      <c r="K29" s="37"/>
      <c r="L29" s="37"/>
      <c r="M29" s="37"/>
      <c r="N29" s="37"/>
    </row>
    <row r="30" spans="1:14" x14ac:dyDescent="0.15">
      <c r="B30" s="39" t="s">
        <v>32</v>
      </c>
      <c r="C30" s="28"/>
      <c r="D30" s="28"/>
      <c r="E30" s="28"/>
      <c r="F30" s="28"/>
      <c r="G30" s="34"/>
      <c r="H30" s="35"/>
      <c r="I30" s="36"/>
      <c r="J30" s="37"/>
      <c r="K30" s="37"/>
      <c r="L30" s="37"/>
      <c r="M30" s="37"/>
      <c r="N30" s="37"/>
    </row>
    <row r="31" spans="1:14" x14ac:dyDescent="0.15">
      <c r="B31" s="38"/>
      <c r="C31" s="28"/>
      <c r="D31" s="28"/>
      <c r="E31" s="28"/>
      <c r="F31" s="28"/>
      <c r="G31" s="34"/>
      <c r="H31" s="35"/>
      <c r="I31" s="36"/>
      <c r="J31" s="37"/>
      <c r="K31" s="37"/>
      <c r="L31" s="37"/>
      <c r="M31" s="37"/>
      <c r="N31" s="37"/>
    </row>
    <row r="32" spans="1:14" x14ac:dyDescent="0.15">
      <c r="B32" s="27" t="s">
        <v>33</v>
      </c>
      <c r="C32" s="28"/>
      <c r="D32" s="28"/>
      <c r="E32" s="28"/>
      <c r="F32" s="28"/>
      <c r="G32" s="34"/>
      <c r="H32" s="35"/>
      <c r="I32" s="36"/>
      <c r="J32" s="37"/>
      <c r="K32" s="37"/>
      <c r="L32" s="37"/>
      <c r="M32" s="37"/>
      <c r="N32" s="37"/>
    </row>
    <row r="33" spans="2:14" x14ac:dyDescent="0.15">
      <c r="B33" s="43" t="s">
        <v>34</v>
      </c>
      <c r="C33" s="28"/>
      <c r="D33" s="28"/>
      <c r="E33" s="28"/>
      <c r="F33" s="28"/>
      <c r="G33" s="34" t="s">
        <v>27</v>
      </c>
      <c r="H33" s="35"/>
      <c r="I33" s="41">
        <f>'[1]1.33'!F109</f>
        <v>0.59339716862617575</v>
      </c>
      <c r="J33" s="41">
        <f>'[1]1.33'!H109</f>
        <v>0.62398904475291883</v>
      </c>
      <c r="K33" s="41">
        <f>'[1]1.33'!J109</f>
        <v>0.66240161983110912</v>
      </c>
      <c r="L33" s="41">
        <f>'[1]1.33'!L109</f>
        <v>0.66043250499717099</v>
      </c>
      <c r="M33" s="41">
        <f>'[1]1.33'!N109</f>
        <v>0.63371389677376533</v>
      </c>
      <c r="N33" s="41">
        <f>'[1]1.33'!P109</f>
        <v>0.64950648592350868</v>
      </c>
    </row>
    <row r="34" spans="2:14" ht="15" customHeight="1" x14ac:dyDescent="0.15">
      <c r="B34" s="45"/>
      <c r="C34" s="46" t="s">
        <v>35</v>
      </c>
      <c r="D34" s="28"/>
      <c r="E34" s="28"/>
      <c r="F34" s="28"/>
      <c r="G34" s="34" t="s">
        <v>27</v>
      </c>
      <c r="H34" s="35"/>
      <c r="I34" s="41">
        <f>'[1]1.33'!F111</f>
        <v>0.17963933196264986</v>
      </c>
      <c r="J34" s="41">
        <f>'[1]1.33'!H111</f>
        <v>0.16455884855870695</v>
      </c>
      <c r="K34" s="41">
        <f>'[1]1.33'!J111</f>
        <v>0.1822005532769449</v>
      </c>
      <c r="L34" s="41">
        <f>'[1]1.33'!L111</f>
        <v>0.19096940270800822</v>
      </c>
      <c r="M34" s="41">
        <f>'[1]1.33'!N111</f>
        <v>0.18244106183223385</v>
      </c>
      <c r="N34" s="41">
        <f>'[1]1.33'!P111</f>
        <v>0.19095642165044549</v>
      </c>
    </row>
    <row r="35" spans="2:14" x14ac:dyDescent="0.15">
      <c r="B35" s="43"/>
      <c r="C35" s="47" t="s">
        <v>36</v>
      </c>
      <c r="D35" s="28"/>
      <c r="E35" s="28"/>
      <c r="F35" s="28"/>
      <c r="G35" s="34" t="s">
        <v>27</v>
      </c>
      <c r="H35" s="35"/>
      <c r="I35" s="41">
        <f>'[1]1.33'!F113</f>
        <v>9.9298425544926572E-2</v>
      </c>
      <c r="J35" s="41">
        <f>'[1]1.33'!H113</f>
        <v>0.10595003397514689</v>
      </c>
      <c r="K35" s="41">
        <f>'[1]1.33'!J113</f>
        <v>0.10407628773249407</v>
      </c>
      <c r="L35" s="41">
        <f>'[1]1.33'!L113</f>
        <v>0.11034607074893545</v>
      </c>
      <c r="M35" s="41">
        <f>'[1]1.33'!N113</f>
        <v>0.12052589898427203</v>
      </c>
      <c r="N35" s="41">
        <f>'[1]1.33'!P113</f>
        <v>0.12119958866846281</v>
      </c>
    </row>
    <row r="36" spans="2:14" x14ac:dyDescent="0.15">
      <c r="B36" s="38"/>
      <c r="C36" s="47" t="s">
        <v>37</v>
      </c>
      <c r="D36" s="28"/>
      <c r="E36" s="28"/>
      <c r="F36" s="28"/>
      <c r="G36" s="34" t="s">
        <v>27</v>
      </c>
      <c r="H36" s="35"/>
      <c r="I36" s="41">
        <f>'[1]1.33'!F112</f>
        <v>0.31445941111859926</v>
      </c>
      <c r="J36" s="41">
        <f>'[1]1.33'!H112</f>
        <v>0.35348016221906503</v>
      </c>
      <c r="K36" s="41">
        <f>'[1]1.33'!J112</f>
        <v>0.37612477882167017</v>
      </c>
      <c r="L36" s="41">
        <f>'[1]1.33'!L112</f>
        <v>0.35911703154022734</v>
      </c>
      <c r="M36" s="41">
        <f>'[1]1.33'!N112</f>
        <v>0.33074693595725935</v>
      </c>
      <c r="N36" s="41">
        <f>'[1]1.33'!P112</f>
        <v>0.33735047560460035</v>
      </c>
    </row>
    <row r="37" spans="2:14" x14ac:dyDescent="0.15">
      <c r="B37" s="38"/>
      <c r="C37" s="47"/>
      <c r="D37" s="28"/>
      <c r="E37" s="28"/>
      <c r="F37" s="28"/>
      <c r="G37" s="34"/>
      <c r="H37" s="35"/>
      <c r="I37" s="36"/>
      <c r="J37" s="36"/>
      <c r="K37" s="36"/>
      <c r="L37" s="36"/>
      <c r="M37" s="36"/>
      <c r="N37" s="36"/>
    </row>
    <row r="38" spans="2:14" x14ac:dyDescent="0.15">
      <c r="B38" s="43" t="s">
        <v>38</v>
      </c>
      <c r="C38" s="28"/>
      <c r="D38" s="28"/>
      <c r="E38" s="28"/>
      <c r="F38" s="28"/>
      <c r="G38" s="34" t="s">
        <v>27</v>
      </c>
      <c r="H38" s="35"/>
      <c r="I38" s="41">
        <f>'[1]1.33'!F115</f>
        <v>3.6749465440835495E-2</v>
      </c>
      <c r="J38" s="41">
        <f>'[1]1.33'!H115</f>
        <v>3.4255698605359645E-2</v>
      </c>
      <c r="K38" s="41">
        <f>'[1]1.33'!J115</f>
        <v>3.1509500393573017E-2</v>
      </c>
      <c r="L38" s="41">
        <f>'[1]1.33'!L115</f>
        <v>2.8341506529150632E-2</v>
      </c>
      <c r="M38" s="41">
        <f>'[1]1.33'!N115</f>
        <v>3.5118502267180142E-2</v>
      </c>
      <c r="N38" s="41">
        <f>'[1]1.33'!P115</f>
        <v>2.9900988224409751E-2</v>
      </c>
    </row>
    <row r="39" spans="2:14" x14ac:dyDescent="0.15">
      <c r="B39" s="43" t="s">
        <v>39</v>
      </c>
      <c r="C39" s="28"/>
      <c r="D39" s="28"/>
      <c r="E39" s="28"/>
      <c r="F39" s="28"/>
      <c r="G39" s="34" t="s">
        <v>27</v>
      </c>
      <c r="H39" s="35"/>
      <c r="I39" s="41">
        <f>'[1]1.33'!F117</f>
        <v>0.33527825223141444</v>
      </c>
      <c r="J39" s="41">
        <f>'[1]1.33'!H117</f>
        <v>0.30871442045434416</v>
      </c>
      <c r="K39" s="41">
        <f>'[1]1.33'!J117</f>
        <v>0.27190712952742091</v>
      </c>
      <c r="L39" s="41">
        <f>'[1]1.33'!L117</f>
        <v>0.27857340605401665</v>
      </c>
      <c r="M39" s="41">
        <f>'[1]1.33'!N117</f>
        <v>0.29437702991933085</v>
      </c>
      <c r="N39" s="41">
        <f>'[1]1.33'!P117</f>
        <v>0.2826025561990787</v>
      </c>
    </row>
    <row r="40" spans="2:14" x14ac:dyDescent="0.15">
      <c r="B40" s="43" t="s">
        <v>37</v>
      </c>
      <c r="C40" s="28"/>
      <c r="D40" s="28"/>
      <c r="E40" s="28"/>
      <c r="F40" s="28"/>
      <c r="G40" s="34" t="s">
        <v>27</v>
      </c>
      <c r="H40" s="35"/>
      <c r="I40" s="41">
        <f>'[1]1.33'!F121</f>
        <v>3.4575151411662661E-2</v>
      </c>
      <c r="J40" s="41">
        <f>'[1]1.33'!H121</f>
        <v>3.30409174291698E-2</v>
      </c>
      <c r="K40" s="41">
        <f>'[1]1.33'!J121</f>
        <v>3.4181826014689394E-2</v>
      </c>
      <c r="L40" s="41">
        <f>'[1]1.33'!L121</f>
        <v>3.2652674266682835E-2</v>
      </c>
      <c r="M40" s="41">
        <f>'[1]1.33'!N121</f>
        <v>3.6790796425871714E-2</v>
      </c>
      <c r="N40" s="41">
        <f>'[1]1.33'!P121</f>
        <v>3.7989801582338285E-2</v>
      </c>
    </row>
    <row r="41" spans="2:14" x14ac:dyDescent="0.15">
      <c r="B41" s="38"/>
      <c r="C41" s="28"/>
      <c r="D41" s="28"/>
      <c r="E41" s="28"/>
      <c r="F41" s="28"/>
      <c r="G41" s="34"/>
      <c r="H41" s="35"/>
      <c r="I41" s="36"/>
      <c r="J41" s="36"/>
      <c r="K41" s="36"/>
      <c r="L41" s="36"/>
      <c r="M41" s="36"/>
      <c r="N41" s="36"/>
    </row>
    <row r="42" spans="2:14" x14ac:dyDescent="0.15">
      <c r="B42" s="27" t="s">
        <v>40</v>
      </c>
      <c r="C42" s="28"/>
      <c r="D42" s="28"/>
      <c r="E42" s="28"/>
      <c r="F42" s="28"/>
      <c r="G42" s="34"/>
      <c r="H42" s="35"/>
      <c r="I42" s="36"/>
      <c r="J42" s="36"/>
      <c r="K42" s="36"/>
      <c r="L42" s="36"/>
      <c r="M42" s="36"/>
      <c r="N42" s="36"/>
    </row>
    <row r="43" spans="2:14" x14ac:dyDescent="0.15">
      <c r="B43" s="43" t="s">
        <v>34</v>
      </c>
      <c r="C43" s="28"/>
      <c r="D43" s="28"/>
      <c r="E43" s="28"/>
      <c r="F43" s="48"/>
      <c r="G43" s="34" t="s">
        <v>27</v>
      </c>
      <c r="H43" s="35"/>
      <c r="I43" s="41">
        <f>'[1]1.33'!F136</f>
        <v>0.58169546239504477</v>
      </c>
      <c r="J43" s="41">
        <f>'[1]1.33'!H136</f>
        <v>0.64567671366365609</v>
      </c>
      <c r="K43" s="41">
        <f>'[1]1.33'!J136</f>
        <v>0.6548569409559527</v>
      </c>
      <c r="L43" s="41">
        <f>'[1]1.33'!L136</f>
        <v>0.63522106728478034</v>
      </c>
      <c r="M43" s="41">
        <f>'[1]1.33'!N136</f>
        <v>0.6285897993660251</v>
      </c>
      <c r="N43" s="41">
        <f>'[1]1.33'!P136</f>
        <v>0.67067756111625787</v>
      </c>
    </row>
    <row r="44" spans="2:14" x14ac:dyDescent="0.15">
      <c r="B44" s="43" t="s">
        <v>39</v>
      </c>
      <c r="C44" s="28"/>
      <c r="D44" s="28"/>
      <c r="E44" s="28"/>
      <c r="F44" s="48"/>
      <c r="G44" s="34" t="s">
        <v>27</v>
      </c>
      <c r="H44" s="35"/>
      <c r="I44" s="41">
        <f>'[1]1.33'!F137</f>
        <v>0.33991626238533962</v>
      </c>
      <c r="J44" s="41">
        <f>'[1]1.33'!H137</f>
        <v>0.28856316706173746</v>
      </c>
      <c r="K44" s="41">
        <f>'[1]1.33'!J137</f>
        <v>0.29166989232017082</v>
      </c>
      <c r="L44" s="41">
        <f>'[1]1.33'!L137</f>
        <v>0.30802720078405482</v>
      </c>
      <c r="M44" s="41">
        <f>'[1]1.33'!N137</f>
        <v>0.3076683041507014</v>
      </c>
      <c r="N44" s="41">
        <f>'[1]1.33'!P137</f>
        <v>0.27480532132763569</v>
      </c>
    </row>
    <row r="45" spans="2:14" x14ac:dyDescent="0.15">
      <c r="B45" s="43" t="s">
        <v>37</v>
      </c>
      <c r="C45" s="28"/>
      <c r="D45" s="28"/>
      <c r="E45" s="28"/>
      <c r="F45" s="48"/>
      <c r="G45" s="34" t="s">
        <v>27</v>
      </c>
      <c r="H45" s="35"/>
      <c r="I45" s="41">
        <f>'[1]1.33'!F138</f>
        <v>7.8388167259443836E-2</v>
      </c>
      <c r="J45" s="41">
        <f>'[1]1.33'!H138</f>
        <v>6.5760059931910891E-2</v>
      </c>
      <c r="K45" s="41">
        <f>'[1]1.33'!J138</f>
        <v>5.3473104430881171E-2</v>
      </c>
      <c r="L45" s="41">
        <f>'[1]1.33'!L138</f>
        <v>5.6751813250853884E-2</v>
      </c>
      <c r="M45" s="41">
        <f>'[1]1.33'!N138</f>
        <v>6.3741755454190974E-2</v>
      </c>
      <c r="N45" s="41">
        <f>'[1]1.33'!P138</f>
        <v>5.451718069828012E-2</v>
      </c>
    </row>
  </sheetData>
  <pageMargins left="0.98425196850393704" right="0.98425196850393704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N41"/>
  <sheetViews>
    <sheetView showGridLines="0" showRowColHeaders="0" workbookViewId="0">
      <pane xSplit="7" ySplit="8" topLeftCell="H9" activePane="bottomRight" state="frozen"/>
      <selection activeCell="D45" sqref="D45"/>
      <selection pane="topRight" activeCell="D45" sqref="D45"/>
      <selection pane="bottomLeft" activeCell="D45" sqref="D45"/>
      <selection pane="bottomRight" activeCell="D45" sqref="D45"/>
    </sheetView>
  </sheetViews>
  <sheetFormatPr defaultRowHeight="10.5" x14ac:dyDescent="0.15"/>
  <cols>
    <col min="1" max="1" width="6" style="10" customWidth="1"/>
    <col min="2" max="5" width="9.140625" style="11"/>
    <col min="6" max="6" width="6.7109375" style="11" customWidth="1"/>
    <col min="7" max="7" width="5.140625" style="11" customWidth="1"/>
    <col min="8" max="8" width="2.7109375" style="12" customWidth="1"/>
    <col min="9" max="14" width="10" style="11" customWidth="1"/>
    <col min="15" max="16384" width="9.140625" style="11"/>
  </cols>
  <sheetData>
    <row r="1" spans="1:14" ht="12.75" x14ac:dyDescent="0.2">
      <c r="B1" s="3" t="s">
        <v>41</v>
      </c>
    </row>
    <row r="5" spans="1:14" x14ac:dyDescent="0.15">
      <c r="I5" s="13"/>
      <c r="J5" s="13"/>
      <c r="K5" s="13"/>
      <c r="L5" s="13"/>
      <c r="M5" s="13"/>
      <c r="N5" s="13"/>
    </row>
    <row r="6" spans="1:14" x14ac:dyDescent="0.15">
      <c r="I6" s="14"/>
      <c r="J6" s="14"/>
      <c r="K6" s="14"/>
      <c r="L6" s="14"/>
    </row>
    <row r="7" spans="1:14" x14ac:dyDescent="0.15">
      <c r="I7" s="15" t="s">
        <v>10</v>
      </c>
      <c r="J7" s="15" t="s">
        <v>11</v>
      </c>
      <c r="K7" s="15" t="s">
        <v>12</v>
      </c>
      <c r="L7" s="15" t="s">
        <v>13</v>
      </c>
      <c r="M7" s="15" t="s">
        <v>14</v>
      </c>
      <c r="N7" s="15" t="s">
        <v>15</v>
      </c>
    </row>
    <row r="9" spans="1:14" x14ac:dyDescent="0.15">
      <c r="B9" s="16" t="s">
        <v>16</v>
      </c>
      <c r="C9" s="17"/>
      <c r="D9" s="17"/>
      <c r="E9" s="17"/>
      <c r="F9" s="17"/>
      <c r="G9" s="18"/>
    </row>
    <row r="10" spans="1:14" x14ac:dyDescent="0.15">
      <c r="B10" s="20"/>
      <c r="C10" s="21"/>
      <c r="D10" s="21"/>
      <c r="E10" s="21"/>
      <c r="F10" s="21"/>
      <c r="G10" s="22"/>
    </row>
    <row r="11" spans="1:14" x14ac:dyDescent="0.15">
      <c r="A11" s="23" t="s">
        <v>23</v>
      </c>
      <c r="B11" s="24" t="s">
        <v>42</v>
      </c>
      <c r="C11" s="25"/>
      <c r="D11" s="25"/>
      <c r="E11" s="25"/>
      <c r="F11" s="25"/>
      <c r="G11" s="26"/>
      <c r="H11" s="19"/>
    </row>
    <row r="12" spans="1:14" x14ac:dyDescent="0.15">
      <c r="B12" s="24"/>
      <c r="C12" s="25"/>
      <c r="D12" s="25"/>
      <c r="E12" s="25"/>
      <c r="F12" s="25"/>
      <c r="G12" s="26"/>
      <c r="H12" s="19"/>
    </row>
    <row r="13" spans="1:14" x14ac:dyDescent="0.15">
      <c r="B13" s="49"/>
      <c r="C13" s="25"/>
      <c r="D13" s="25"/>
      <c r="E13" s="25"/>
      <c r="F13" s="25"/>
      <c r="G13" s="26"/>
      <c r="H13" s="19"/>
    </row>
    <row r="14" spans="1:14" x14ac:dyDescent="0.15">
      <c r="B14" s="50" t="s">
        <v>43</v>
      </c>
      <c r="C14" s="25"/>
      <c r="D14" s="25"/>
      <c r="E14" s="25"/>
      <c r="F14" s="25"/>
      <c r="G14" s="26"/>
      <c r="H14" s="19"/>
    </row>
    <row r="15" spans="1:14" x14ac:dyDescent="0.15">
      <c r="B15" s="24"/>
      <c r="C15" s="25"/>
      <c r="D15" s="25"/>
      <c r="E15" s="25"/>
      <c r="F15" s="25"/>
      <c r="G15" s="26"/>
      <c r="H15" s="19"/>
    </row>
    <row r="16" spans="1:14" x14ac:dyDescent="0.15">
      <c r="B16" s="51" t="s">
        <v>44</v>
      </c>
      <c r="C16" s="25"/>
      <c r="D16" s="25"/>
      <c r="E16" s="25"/>
      <c r="F16" s="25"/>
      <c r="G16" s="26"/>
      <c r="H16" s="19"/>
    </row>
    <row r="17" spans="2:14" x14ac:dyDescent="0.15">
      <c r="B17" s="43" t="s">
        <v>45</v>
      </c>
      <c r="C17" s="28"/>
      <c r="D17" s="28"/>
      <c r="E17" s="28"/>
      <c r="F17" s="29"/>
      <c r="G17" s="34" t="s">
        <v>27</v>
      </c>
      <c r="H17" s="52"/>
      <c r="I17" s="41">
        <f>'[1]1.31'!E127</f>
        <v>0.68255043352968336</v>
      </c>
      <c r="J17" s="41">
        <f>'[1]1.31'!F127</f>
        <v>0.6727899538874148</v>
      </c>
      <c r="K17" s="41">
        <f>'[1]1.31'!G127</f>
        <v>0.68104204893944509</v>
      </c>
      <c r="L17" s="41">
        <f>'[1]1.31'!H127</f>
        <v>0.66264673925427331</v>
      </c>
      <c r="M17" s="41">
        <f>'[1]1.31'!I127</f>
        <v>0.67019273312076511</v>
      </c>
      <c r="N17" s="41">
        <f>'[1]1.31'!J127</f>
        <v>0.65226075697477781</v>
      </c>
    </row>
    <row r="18" spans="2:14" x14ac:dyDescent="0.15">
      <c r="B18" s="43" t="s">
        <v>46</v>
      </c>
      <c r="C18" s="28"/>
      <c r="D18" s="28"/>
      <c r="E18" s="28"/>
      <c r="F18" s="29"/>
      <c r="G18" s="34" t="s">
        <v>27</v>
      </c>
      <c r="H18" s="52"/>
      <c r="I18" s="41">
        <f>'[1]1.31'!E128</f>
        <v>0.29434607340073782</v>
      </c>
      <c r="J18" s="41">
        <f>'[1]1.31'!F128</f>
        <v>0.30322851733152834</v>
      </c>
      <c r="K18" s="41">
        <f>'[1]1.31'!G128</f>
        <v>0.29578224171266543</v>
      </c>
      <c r="L18" s="41">
        <f>'[1]1.31'!H128</f>
        <v>0.31650506784227844</v>
      </c>
      <c r="M18" s="41">
        <f>'[1]1.31'!I128</f>
        <v>0.30901742664989473</v>
      </c>
      <c r="N18" s="41">
        <f>'[1]1.31'!J128</f>
        <v>0.32290685628381766</v>
      </c>
    </row>
    <row r="19" spans="2:14" x14ac:dyDescent="0.15">
      <c r="B19" s="43" t="s">
        <v>47</v>
      </c>
      <c r="C19" s="28"/>
      <c r="D19" s="28"/>
      <c r="E19" s="28"/>
      <c r="F19" s="29"/>
      <c r="G19" s="34" t="s">
        <v>27</v>
      </c>
      <c r="H19" s="52"/>
      <c r="I19" s="41">
        <f>'[1]1.31'!E129</f>
        <v>1.9452468810123448E-2</v>
      </c>
      <c r="J19" s="41">
        <f>'[1]1.31'!F129</f>
        <v>1.7599418171481241E-2</v>
      </c>
      <c r="K19" s="41">
        <f>'[1]1.31'!G129</f>
        <v>1.8731317927406892E-2</v>
      </c>
      <c r="L19" s="41">
        <f>'[1]1.31'!H129</f>
        <v>1.7125264990585601E-2</v>
      </c>
      <c r="M19" s="41">
        <f>'[1]1.31'!I129</f>
        <v>1.6213677103018805E-2</v>
      </c>
      <c r="N19" s="41">
        <f>'[1]1.31'!J129</f>
        <v>2.0226811625567203E-2</v>
      </c>
    </row>
    <row r="20" spans="2:14" x14ac:dyDescent="0.15">
      <c r="B20" s="43" t="s">
        <v>48</v>
      </c>
      <c r="C20" s="28"/>
      <c r="D20" s="28"/>
      <c r="E20" s="28"/>
      <c r="F20" s="29"/>
      <c r="G20" s="34" t="s">
        <v>27</v>
      </c>
      <c r="H20" s="52"/>
      <c r="I20" s="41">
        <f>'[1]1.31'!E130</f>
        <v>3.6511889015545893E-3</v>
      </c>
      <c r="J20" s="41">
        <f>'[1]1.31'!F130</f>
        <v>6.3819383095800293E-3</v>
      </c>
      <c r="K20" s="41">
        <f>'[1]1.31'!G130</f>
        <v>4.444255526004093E-3</v>
      </c>
      <c r="L20" s="41">
        <f>'[1]1.31'!H130</f>
        <v>3.7228977432972243E-3</v>
      </c>
      <c r="M20" s="41">
        <f>'[1]1.31'!I130</f>
        <v>4.5764279846575153E-3</v>
      </c>
      <c r="N20" s="41">
        <f>'[1]1.31'!J130</f>
        <v>4.6054983941967364E-3</v>
      </c>
    </row>
    <row r="21" spans="2:14" x14ac:dyDescent="0.15">
      <c r="B21" s="38"/>
      <c r="C21" s="28"/>
      <c r="D21" s="28"/>
      <c r="E21" s="28"/>
      <c r="F21" s="28"/>
      <c r="G21" s="34"/>
      <c r="H21" s="52"/>
      <c r="I21" s="36"/>
      <c r="J21" s="37"/>
      <c r="K21" s="37"/>
      <c r="L21" s="37"/>
      <c r="M21" s="37"/>
      <c r="N21" s="37"/>
    </row>
    <row r="22" spans="2:14" x14ac:dyDescent="0.15">
      <c r="B22" s="27" t="s">
        <v>49</v>
      </c>
      <c r="C22" s="28"/>
      <c r="D22" s="28"/>
      <c r="E22" s="28"/>
      <c r="F22" s="28"/>
      <c r="G22" s="34"/>
      <c r="H22" s="52"/>
      <c r="I22" s="36"/>
      <c r="J22" s="37"/>
      <c r="K22" s="37"/>
      <c r="L22" s="37"/>
      <c r="M22" s="37"/>
      <c r="N22" s="37"/>
    </row>
    <row r="23" spans="2:14" x14ac:dyDescent="0.15">
      <c r="B23" s="43" t="s">
        <v>50</v>
      </c>
      <c r="C23" s="28"/>
      <c r="D23" s="28"/>
      <c r="E23" s="28"/>
      <c r="F23" s="53"/>
      <c r="G23" s="34" t="s">
        <v>27</v>
      </c>
      <c r="H23" s="52"/>
      <c r="I23" s="41">
        <f>'[1]1.31'!E137</f>
        <v>1.137372048887293E-2</v>
      </c>
      <c r="J23" s="41">
        <f>'[1]1.31'!F137</f>
        <v>1.019653347493853E-2</v>
      </c>
      <c r="K23" s="41">
        <f>'[1]1.31'!G137</f>
        <v>1.1120484218390417E-2</v>
      </c>
      <c r="L23" s="41">
        <f>'[1]1.31'!H137</f>
        <v>1.0290070348802683E-2</v>
      </c>
      <c r="M23" s="41">
        <f>'[1]1.31'!I137</f>
        <v>1.0170490909379505E-2</v>
      </c>
      <c r="N23" s="41">
        <f>'[1]1.31'!J137</f>
        <v>1.3148030953320258E-2</v>
      </c>
    </row>
    <row r="24" spans="2:14" x14ac:dyDescent="0.15">
      <c r="B24" s="43" t="s">
        <v>48</v>
      </c>
      <c r="C24" s="28"/>
      <c r="D24" s="28"/>
      <c r="E24" s="28"/>
      <c r="F24" s="53"/>
      <c r="G24" s="34" t="s">
        <v>27</v>
      </c>
      <c r="H24" s="52"/>
      <c r="I24" s="41">
        <f>'[1]1.31'!E142</f>
        <v>1.7139572525776674E-3</v>
      </c>
      <c r="J24" s="41">
        <f>'[1]1.31'!F142</f>
        <v>3.002261581691363E-3</v>
      </c>
      <c r="K24" s="41">
        <f>'[1]1.31'!G142</f>
        <v>2.6548666432683436E-3</v>
      </c>
      <c r="L24" s="41">
        <f>'[1]1.31'!H142</f>
        <v>1.9595751756965791E-3</v>
      </c>
      <c r="M24" s="41">
        <f>'[1]1.31'!I142</f>
        <v>2.5291251302530407E-3</v>
      </c>
      <c r="N24" s="41">
        <f>'[1]1.31'!J142</f>
        <v>2.8615722470946648E-3</v>
      </c>
    </row>
    <row r="25" spans="2:14" x14ac:dyDescent="0.15">
      <c r="B25" s="43" t="s">
        <v>51</v>
      </c>
      <c r="C25" s="28"/>
      <c r="D25" s="28"/>
      <c r="E25" s="28"/>
      <c r="F25" s="53"/>
      <c r="G25" s="34" t="s">
        <v>27</v>
      </c>
      <c r="H25" s="52"/>
      <c r="I25" s="41">
        <f>'[1]1.31'!E147</f>
        <v>1.3087677741450598E-2</v>
      </c>
      <c r="J25" s="41">
        <f>'[1]1.31'!F147</f>
        <v>1.3198795056629893E-2</v>
      </c>
      <c r="K25" s="41">
        <f>'[1]1.31'!G147</f>
        <v>1.377535086165876E-2</v>
      </c>
      <c r="L25" s="41">
        <f>'[1]1.31'!H147</f>
        <v>1.2249645524499262E-2</v>
      </c>
      <c r="M25" s="41">
        <f>'[1]1.31'!I147</f>
        <v>1.2699616039632544E-2</v>
      </c>
      <c r="N25" s="41">
        <f>'[1]1.31'!J147</f>
        <v>1.6009603200414921E-2</v>
      </c>
    </row>
    <row r="26" spans="2:14" ht="6" customHeight="1" x14ac:dyDescent="0.15">
      <c r="B26" s="38"/>
      <c r="C26" s="28"/>
      <c r="D26" s="28"/>
      <c r="E26" s="28"/>
      <c r="F26" s="53"/>
      <c r="G26" s="34"/>
      <c r="H26" s="52"/>
      <c r="I26" s="36"/>
      <c r="J26" s="37"/>
      <c r="K26" s="37"/>
      <c r="L26" s="37"/>
      <c r="M26" s="37"/>
      <c r="N26" s="37"/>
    </row>
    <row r="27" spans="2:14" x14ac:dyDescent="0.15">
      <c r="B27" s="38"/>
      <c r="C27" s="54" t="s">
        <v>52</v>
      </c>
      <c r="D27" s="28"/>
      <c r="E27" s="28"/>
      <c r="F27" s="28"/>
      <c r="G27" s="34"/>
      <c r="H27" s="52"/>
      <c r="I27" s="36"/>
      <c r="J27" s="37"/>
      <c r="K27" s="37"/>
      <c r="L27" s="37"/>
      <c r="M27" s="37"/>
      <c r="N27" s="37"/>
    </row>
    <row r="28" spans="2:14" x14ac:dyDescent="0.15">
      <c r="B28" s="38"/>
      <c r="C28" s="46" t="s">
        <v>53</v>
      </c>
      <c r="D28" s="28"/>
      <c r="E28" s="28"/>
      <c r="F28" s="28"/>
      <c r="G28" s="34"/>
      <c r="H28" s="52"/>
      <c r="I28" s="36"/>
      <c r="J28" s="37"/>
      <c r="K28" s="37"/>
      <c r="L28" s="37"/>
      <c r="M28" s="37"/>
      <c r="N28" s="37"/>
    </row>
    <row r="29" spans="2:14" x14ac:dyDescent="0.15">
      <c r="B29" s="38"/>
      <c r="C29" s="46" t="s">
        <v>54</v>
      </c>
      <c r="D29" s="28"/>
      <c r="E29" s="28"/>
      <c r="F29" s="28"/>
      <c r="G29" s="34"/>
      <c r="H29" s="52"/>
      <c r="I29" s="36"/>
      <c r="J29" s="37"/>
      <c r="K29" s="37"/>
      <c r="L29" s="37"/>
      <c r="M29" s="37"/>
      <c r="N29" s="37"/>
    </row>
    <row r="30" spans="2:14" x14ac:dyDescent="0.15">
      <c r="B30" s="38"/>
      <c r="C30" s="28"/>
      <c r="D30" s="28"/>
      <c r="E30" s="28"/>
      <c r="F30" s="28"/>
      <c r="G30" s="34"/>
      <c r="H30" s="52"/>
      <c r="I30" s="36"/>
      <c r="J30" s="37"/>
      <c r="K30" s="37"/>
      <c r="L30" s="37"/>
      <c r="M30" s="37"/>
      <c r="N30" s="37"/>
    </row>
    <row r="31" spans="2:14" x14ac:dyDescent="0.15">
      <c r="B31" s="39" t="s">
        <v>55</v>
      </c>
      <c r="C31" s="28"/>
      <c r="D31" s="28"/>
      <c r="E31" s="28"/>
      <c r="F31" s="28"/>
      <c r="G31" s="34"/>
      <c r="H31" s="52"/>
      <c r="I31" s="36"/>
      <c r="J31" s="37"/>
      <c r="K31" s="37"/>
      <c r="L31" s="37"/>
      <c r="M31" s="37"/>
      <c r="N31" s="37"/>
    </row>
    <row r="32" spans="2:14" x14ac:dyDescent="0.15">
      <c r="B32" s="27" t="s">
        <v>56</v>
      </c>
      <c r="C32" s="28"/>
      <c r="D32" s="28"/>
      <c r="E32" s="28"/>
      <c r="F32" s="44"/>
      <c r="G32" s="34" t="s">
        <v>27</v>
      </c>
      <c r="H32" s="52"/>
      <c r="I32" s="41">
        <f>'[1]1.32'!F82</f>
        <v>2.888068408748798E-3</v>
      </c>
      <c r="J32" s="41">
        <f>'[1]1.32'!G82</f>
        <v>2.7206107145651827E-3</v>
      </c>
      <c r="K32" s="41">
        <f>'[1]1.32'!H82</f>
        <v>2.521262268232721E-3</v>
      </c>
      <c r="L32" s="41">
        <f>'[1]1.32'!I82</f>
        <v>2.9025055668141825E-3</v>
      </c>
      <c r="M32" s="41">
        <f>'[1]1.32'!J82</f>
        <v>2.4409791387267187E-3</v>
      </c>
      <c r="N32" s="41">
        <f>'[1]1.32'!K82</f>
        <v>2.0462708723805235E-3</v>
      </c>
    </row>
    <row r="33" spans="1:14" x14ac:dyDescent="0.15">
      <c r="B33" s="27" t="s">
        <v>57</v>
      </c>
      <c r="C33" s="28"/>
      <c r="D33" s="28"/>
      <c r="E33" s="28"/>
      <c r="F33" s="28"/>
      <c r="G33" s="34" t="s">
        <v>27</v>
      </c>
      <c r="H33" s="52"/>
      <c r="I33" s="41">
        <f t="shared" ref="I33:N33" si="0">1-I32</f>
        <v>0.99711193159125122</v>
      </c>
      <c r="J33" s="42">
        <f t="shared" si="0"/>
        <v>0.9972793892854348</v>
      </c>
      <c r="K33" s="42">
        <f t="shared" si="0"/>
        <v>0.99747873773176732</v>
      </c>
      <c r="L33" s="42">
        <f t="shared" si="0"/>
        <v>0.99709749443318585</v>
      </c>
      <c r="M33" s="42">
        <f t="shared" si="0"/>
        <v>0.99755902086127324</v>
      </c>
      <c r="N33" s="42">
        <f t="shared" si="0"/>
        <v>0.99795372912761948</v>
      </c>
    </row>
    <row r="34" spans="1:14" x14ac:dyDescent="0.15">
      <c r="B34" s="38"/>
      <c r="C34" s="28"/>
      <c r="D34" s="28"/>
      <c r="E34" s="28"/>
      <c r="F34" s="28"/>
      <c r="G34" s="34"/>
      <c r="H34" s="52"/>
      <c r="I34" s="36"/>
      <c r="J34" s="37"/>
      <c r="K34" s="37"/>
      <c r="L34" s="37"/>
      <c r="M34" s="37"/>
      <c r="N34" s="37"/>
    </row>
    <row r="35" spans="1:14" x14ac:dyDescent="0.15">
      <c r="A35" s="10" t="s">
        <v>58</v>
      </c>
      <c r="B35" s="38" t="s">
        <v>59</v>
      </c>
      <c r="C35" s="28"/>
      <c r="D35" s="28"/>
      <c r="E35" s="28"/>
      <c r="F35" s="28"/>
      <c r="G35" s="34"/>
      <c r="H35" s="52"/>
      <c r="I35" s="36"/>
      <c r="J35" s="37"/>
      <c r="K35" s="37"/>
      <c r="L35" s="37"/>
      <c r="M35" s="37"/>
      <c r="N35" s="37"/>
    </row>
    <row r="36" spans="1:14" x14ac:dyDescent="0.15">
      <c r="B36" s="38"/>
      <c r="C36" s="28"/>
      <c r="D36" s="28"/>
      <c r="E36" s="28"/>
      <c r="F36" s="28"/>
      <c r="G36" s="34"/>
      <c r="H36" s="52"/>
      <c r="I36" s="36"/>
      <c r="J36" s="37"/>
      <c r="K36" s="37"/>
      <c r="L36" s="37"/>
      <c r="M36" s="37"/>
      <c r="N36" s="37"/>
    </row>
    <row r="37" spans="1:14" x14ac:dyDescent="0.15">
      <c r="B37" s="39" t="s">
        <v>60</v>
      </c>
      <c r="C37" s="28"/>
      <c r="D37" s="28"/>
      <c r="E37" s="28"/>
      <c r="F37" s="28"/>
      <c r="G37" s="34"/>
      <c r="H37" s="52"/>
      <c r="I37" s="36"/>
      <c r="J37" s="37"/>
      <c r="K37" s="37"/>
      <c r="L37" s="37"/>
      <c r="M37" s="37"/>
      <c r="N37" s="37"/>
    </row>
    <row r="38" spans="1:14" x14ac:dyDescent="0.15">
      <c r="B38" s="38"/>
      <c r="C38" s="28"/>
      <c r="D38" s="28"/>
      <c r="E38" s="28"/>
      <c r="F38" s="28"/>
      <c r="G38" s="34"/>
      <c r="H38" s="52"/>
      <c r="I38" s="36"/>
      <c r="J38" s="37"/>
      <c r="K38" s="37"/>
      <c r="L38" s="37"/>
      <c r="M38" s="37"/>
      <c r="N38" s="37"/>
    </row>
    <row r="39" spans="1:14" x14ac:dyDescent="0.15">
      <c r="B39" s="43" t="s">
        <v>61</v>
      </c>
      <c r="C39" s="28"/>
      <c r="D39" s="28"/>
      <c r="E39" s="28"/>
      <c r="F39" s="28"/>
      <c r="G39" s="30" t="s">
        <v>20</v>
      </c>
      <c r="H39" s="55"/>
      <c r="I39" s="32">
        <f>'[1]1.11'!F24</f>
        <v>1095554004.877888</v>
      </c>
      <c r="J39" s="32">
        <f>'[1]1.11'!G24</f>
        <v>1099893536.038455</v>
      </c>
      <c r="K39" s="32">
        <f>'[1]1.11'!H24</f>
        <v>1102516301.528451</v>
      </c>
      <c r="L39" s="32">
        <f>'[1]1.11'!I24</f>
        <v>1106215956.8836129</v>
      </c>
      <c r="M39" s="32">
        <f>'[1]1.11'!J24</f>
        <v>1109622982.2190809</v>
      </c>
      <c r="N39" s="32">
        <f>'[1]1.11'!K24</f>
        <v>1113711685.287292</v>
      </c>
    </row>
    <row r="40" spans="1:14" x14ac:dyDescent="0.15">
      <c r="B40" s="43" t="s">
        <v>62</v>
      </c>
      <c r="C40" s="28"/>
      <c r="D40" s="28"/>
      <c r="E40" s="28"/>
      <c r="F40" s="28"/>
      <c r="G40" s="30" t="s">
        <v>20</v>
      </c>
      <c r="H40" s="55"/>
      <c r="I40" s="32">
        <f>'[1]1.5'!H69</f>
        <v>125926536.13028</v>
      </c>
      <c r="J40" s="32">
        <f>'[1]1.5'!I69</f>
        <v>123583575.0888686</v>
      </c>
      <c r="K40" s="32">
        <f>'[1]1.5'!J69</f>
        <v>124802700.40770373</v>
      </c>
      <c r="L40" s="32">
        <f>'[1]1.5'!K69</f>
        <v>122444061.34685756</v>
      </c>
      <c r="M40" s="32">
        <f>'[1]1.5'!L69</f>
        <v>118314503.6100384</v>
      </c>
      <c r="N40" s="32">
        <f>'[1]1.5'!M69</f>
        <v>115997851.97600073</v>
      </c>
    </row>
    <row r="41" spans="1:14" x14ac:dyDescent="0.15">
      <c r="B41" s="43" t="s">
        <v>63</v>
      </c>
      <c r="C41" s="28"/>
      <c r="D41" s="28"/>
      <c r="E41" s="28"/>
      <c r="F41" s="28"/>
      <c r="G41" s="30" t="s">
        <v>20</v>
      </c>
      <c r="H41" s="55"/>
      <c r="I41" s="32">
        <f t="shared" ref="I41:N41" si="1">I39+I40</f>
        <v>1221480541.008168</v>
      </c>
      <c r="J41" s="32">
        <f t="shared" si="1"/>
        <v>1223477111.1273236</v>
      </c>
      <c r="K41" s="32">
        <f t="shared" si="1"/>
        <v>1227319001.9361546</v>
      </c>
      <c r="L41" s="32">
        <f t="shared" si="1"/>
        <v>1228660018.2304704</v>
      </c>
      <c r="M41" s="32">
        <f t="shared" si="1"/>
        <v>1227937485.8291192</v>
      </c>
      <c r="N41" s="32">
        <f t="shared" si="1"/>
        <v>1229709537.2632928</v>
      </c>
    </row>
  </sheetData>
  <pageMargins left="0.98425196850393704" right="0.98425196850393704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N52"/>
  <sheetViews>
    <sheetView showGridLines="0" showRowColHeaders="0" workbookViewId="0">
      <pane xSplit="7" ySplit="8" topLeftCell="H24" activePane="bottomRight" state="frozen"/>
      <selection activeCell="D45" sqref="D45"/>
      <selection pane="topRight" activeCell="D45" sqref="D45"/>
      <selection pane="bottomLeft" activeCell="D45" sqref="D45"/>
      <selection pane="bottomRight" activeCell="D45" sqref="D45"/>
    </sheetView>
  </sheetViews>
  <sheetFormatPr defaultRowHeight="10.5" x14ac:dyDescent="0.15"/>
  <cols>
    <col min="1" max="1" width="4.5703125" style="11" customWidth="1"/>
    <col min="2" max="7" width="9.140625" style="11"/>
    <col min="8" max="8" width="1.28515625" style="12" customWidth="1"/>
    <col min="9" max="14" width="10.140625" style="11" customWidth="1"/>
    <col min="15" max="16384" width="9.140625" style="11"/>
  </cols>
  <sheetData>
    <row r="1" spans="1:14" ht="12.75" x14ac:dyDescent="0.2">
      <c r="B1" s="3" t="s">
        <v>64</v>
      </c>
    </row>
    <row r="4" spans="1:14" x14ac:dyDescent="0.15">
      <c r="I4" s="13"/>
      <c r="J4" s="13"/>
      <c r="K4" s="13"/>
      <c r="L4" s="13"/>
      <c r="M4" s="13"/>
      <c r="N4" s="13"/>
    </row>
    <row r="5" spans="1:14" x14ac:dyDescent="0.15">
      <c r="I5" s="14"/>
      <c r="J5" s="14"/>
      <c r="K5" s="14"/>
      <c r="L5" s="14"/>
    </row>
    <row r="6" spans="1:14" x14ac:dyDescent="0.15"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</row>
    <row r="9" spans="1:14" x14ac:dyDescent="0.15">
      <c r="B9" s="16" t="s">
        <v>16</v>
      </c>
      <c r="C9" s="17"/>
      <c r="D9" s="17"/>
      <c r="E9" s="17"/>
      <c r="F9" s="17"/>
      <c r="G9" s="18"/>
    </row>
    <row r="10" spans="1:14" x14ac:dyDescent="0.15">
      <c r="B10" s="20"/>
      <c r="C10" s="21"/>
      <c r="D10" s="21"/>
      <c r="E10" s="21"/>
      <c r="F10" s="21"/>
      <c r="G10" s="22"/>
    </row>
    <row r="11" spans="1:14" x14ac:dyDescent="0.15">
      <c r="A11" s="56" t="s">
        <v>65</v>
      </c>
      <c r="B11" s="24" t="s">
        <v>66</v>
      </c>
      <c r="C11" s="25"/>
      <c r="D11" s="25"/>
      <c r="E11" s="25"/>
      <c r="F11" s="25"/>
      <c r="G11" s="26"/>
      <c r="H11" s="19"/>
    </row>
    <row r="12" spans="1:14" x14ac:dyDescent="0.15">
      <c r="B12" s="24"/>
      <c r="C12" s="25"/>
      <c r="D12" s="25"/>
      <c r="E12" s="25"/>
      <c r="F12" s="25"/>
      <c r="G12" s="26"/>
      <c r="H12" s="19"/>
    </row>
    <row r="13" spans="1:14" x14ac:dyDescent="0.15">
      <c r="B13" s="50" t="s">
        <v>67</v>
      </c>
      <c r="C13" s="25"/>
      <c r="D13" s="25"/>
      <c r="E13" s="25"/>
      <c r="F13" s="25"/>
      <c r="G13" s="26"/>
      <c r="H13" s="19"/>
    </row>
    <row r="14" spans="1:14" x14ac:dyDescent="0.15">
      <c r="B14" s="24"/>
      <c r="C14" s="25"/>
      <c r="D14" s="25"/>
      <c r="E14" s="25"/>
      <c r="F14" s="25"/>
      <c r="G14" s="26"/>
      <c r="H14" s="19"/>
    </row>
    <row r="15" spans="1:14" x14ac:dyDescent="0.15">
      <c r="B15" s="27" t="s">
        <v>68</v>
      </c>
      <c r="C15" s="28"/>
      <c r="D15" s="28"/>
      <c r="E15" s="28"/>
      <c r="F15" s="57" t="s">
        <v>69</v>
      </c>
      <c r="G15" s="34" t="s">
        <v>70</v>
      </c>
      <c r="H15" s="52"/>
      <c r="I15" s="58">
        <f>'[1]1.7'!G172</f>
        <v>302976</v>
      </c>
      <c r="J15" s="58">
        <f>'[1]1.7'!H172</f>
        <v>296484</v>
      </c>
      <c r="K15" s="58">
        <f>'[1]1.7'!I172</f>
        <v>303163</v>
      </c>
      <c r="L15" s="58">
        <f>'[1]1.7'!J172</f>
        <v>297573</v>
      </c>
      <c r="M15" s="58">
        <f>'[1]1.7'!K172</f>
        <v>299520</v>
      </c>
      <c r="N15" s="58">
        <f>'[1]1.7'!L172</f>
        <v>292181</v>
      </c>
    </row>
    <row r="16" spans="1:14" x14ac:dyDescent="0.15">
      <c r="B16" s="27" t="s">
        <v>71</v>
      </c>
      <c r="C16" s="28"/>
      <c r="D16" s="28"/>
      <c r="E16" s="28"/>
      <c r="F16" s="59"/>
      <c r="G16" s="30" t="s">
        <v>20</v>
      </c>
      <c r="H16" s="55"/>
      <c r="I16" s="32">
        <f>'[1]1.7'!G180</f>
        <v>30736164.341834161</v>
      </c>
      <c r="J16" s="32">
        <f>'[1]1.7'!H180</f>
        <v>29927374.671904109</v>
      </c>
      <c r="K16" s="32">
        <f>'[1]1.7'!I180</f>
        <v>30140029.906015821</v>
      </c>
      <c r="L16" s="32">
        <f>'[1]1.7'!J180</f>
        <v>29558435.04918867</v>
      </c>
      <c r="M16" s="32">
        <f>'[1]1.7'!K180</f>
        <v>29335823.709150039</v>
      </c>
      <c r="N16" s="32">
        <f>'[1]1.7'!L180</f>
        <v>28472724.322609961</v>
      </c>
    </row>
    <row r="17" spans="2:14" x14ac:dyDescent="0.15">
      <c r="B17" s="27" t="s">
        <v>72</v>
      </c>
      <c r="C17" s="28"/>
      <c r="D17" s="28"/>
      <c r="E17" s="28"/>
      <c r="F17" s="60"/>
      <c r="G17" s="34" t="s">
        <v>27</v>
      </c>
      <c r="H17" s="52"/>
      <c r="I17" s="41">
        <f>'[1]1.7'!G182</f>
        <v>2.5163040556333116E-2</v>
      </c>
      <c r="J17" s="41">
        <f>'[1]1.7'!H182</f>
        <v>2.446091912935644E-2</v>
      </c>
      <c r="K17" s="41">
        <f>'[1]1.7'!I182</f>
        <v>2.4557616914519263E-2</v>
      </c>
      <c r="L17" s="41">
        <f>'[1]1.7'!J182</f>
        <v>2.4057456560297147E-2</v>
      </c>
      <c r="M17" s="41">
        <f>'[1]1.7'!K182</f>
        <v>2.3890323485908357E-2</v>
      </c>
      <c r="N17" s="41">
        <f>'[1]1.7'!L182</f>
        <v>2.3154024130626592E-2</v>
      </c>
    </row>
    <row r="18" spans="2:14" x14ac:dyDescent="0.15">
      <c r="B18" s="38"/>
      <c r="C18" s="28"/>
      <c r="D18" s="28"/>
      <c r="E18" s="28"/>
      <c r="F18" s="28"/>
      <c r="G18" s="34"/>
      <c r="H18" s="52"/>
      <c r="I18" s="36"/>
      <c r="J18" s="36"/>
      <c r="K18" s="36"/>
      <c r="L18" s="36"/>
      <c r="M18" s="36"/>
      <c r="N18" s="36"/>
    </row>
    <row r="19" spans="2:14" x14ac:dyDescent="0.15">
      <c r="B19" s="39" t="s">
        <v>73</v>
      </c>
      <c r="C19" s="28"/>
      <c r="D19" s="28"/>
      <c r="E19" s="28"/>
      <c r="F19" s="28"/>
      <c r="G19" s="34"/>
      <c r="H19" s="52"/>
      <c r="I19" s="36"/>
      <c r="J19" s="36"/>
      <c r="K19" s="36"/>
      <c r="L19" s="36"/>
      <c r="M19" s="36"/>
      <c r="N19" s="36"/>
    </row>
    <row r="20" spans="2:14" x14ac:dyDescent="0.15">
      <c r="B20" s="38"/>
      <c r="C20" s="28"/>
      <c r="D20" s="28"/>
      <c r="E20" s="28"/>
      <c r="F20" s="28"/>
      <c r="G20" s="34"/>
      <c r="H20" s="52"/>
      <c r="I20" s="36"/>
      <c r="J20" s="36"/>
      <c r="K20" s="36"/>
      <c r="L20" s="36"/>
      <c r="M20" s="36"/>
      <c r="N20" s="36"/>
    </row>
    <row r="21" spans="2:14" x14ac:dyDescent="0.15">
      <c r="B21" s="27" t="s">
        <v>74</v>
      </c>
      <c r="C21" s="28"/>
      <c r="D21" s="28"/>
      <c r="E21" s="28"/>
      <c r="F21" s="28"/>
      <c r="G21" s="34"/>
      <c r="H21" s="52"/>
      <c r="I21" s="36"/>
      <c r="J21" s="36"/>
      <c r="K21" s="36"/>
      <c r="L21" s="36"/>
      <c r="M21" s="36"/>
      <c r="N21" s="36"/>
    </row>
    <row r="22" spans="2:14" x14ac:dyDescent="0.15">
      <c r="B22" s="38"/>
      <c r="C22" s="28"/>
      <c r="D22" s="28"/>
      <c r="E22" s="28"/>
      <c r="F22" s="28"/>
      <c r="G22" s="34"/>
      <c r="H22" s="52"/>
      <c r="I22" s="36"/>
      <c r="J22" s="36"/>
      <c r="K22" s="36"/>
      <c r="L22" s="36"/>
      <c r="M22" s="36"/>
      <c r="N22" s="36"/>
    </row>
    <row r="23" spans="2:14" x14ac:dyDescent="0.15">
      <c r="B23" s="43" t="s">
        <v>75</v>
      </c>
      <c r="C23" s="28"/>
      <c r="D23" s="28"/>
      <c r="E23" s="28"/>
      <c r="F23" s="28"/>
      <c r="G23" s="34" t="s">
        <v>27</v>
      </c>
      <c r="H23" s="52"/>
      <c r="I23" s="41">
        <f>'[1]1.7'!G191</f>
        <v>7.6226424708950215E-3</v>
      </c>
      <c r="J23" s="41">
        <f>'[1]1.7'!H191</f>
        <v>7.5580010320749702E-3</v>
      </c>
      <c r="K23" s="41">
        <f>'[1]1.7'!I191</f>
        <v>7.5819769151797833E-3</v>
      </c>
      <c r="L23" s="41">
        <f>'[1]1.7'!J191</f>
        <v>7.4346463726491516E-3</v>
      </c>
      <c r="M23" s="41">
        <f>'[1]1.7'!K191</f>
        <v>7.4348613169883185E-3</v>
      </c>
      <c r="N23" s="41">
        <f>'[1]1.7'!L191</f>
        <v>7.1888780312420316E-3</v>
      </c>
    </row>
    <row r="24" spans="2:14" x14ac:dyDescent="0.15">
      <c r="B24" s="43" t="s">
        <v>76</v>
      </c>
      <c r="C24" s="28"/>
      <c r="D24" s="28"/>
      <c r="E24" s="28"/>
      <c r="F24" s="28"/>
      <c r="G24" s="34" t="s">
        <v>27</v>
      </c>
      <c r="H24" s="52"/>
      <c r="I24" s="41">
        <f>'[1]1.7'!G192</f>
        <v>8.2385247593030862E-3</v>
      </c>
      <c r="J24" s="41">
        <f>'[1]1.7'!H192</f>
        <v>7.9721387259480917E-3</v>
      </c>
      <c r="K24" s="41">
        <f>'[1]1.7'!I192</f>
        <v>8.0475840660304103E-3</v>
      </c>
      <c r="L24" s="41">
        <f>'[1]1.7'!J192</f>
        <v>7.9103910534904804E-3</v>
      </c>
      <c r="M24" s="41">
        <f>'[1]1.7'!K192</f>
        <v>7.9307719513881849E-3</v>
      </c>
      <c r="N24" s="41">
        <f>'[1]1.7'!L192</f>
        <v>7.6593625946102693E-3</v>
      </c>
    </row>
    <row r="25" spans="2:14" x14ac:dyDescent="0.15">
      <c r="B25" s="43" t="s">
        <v>77</v>
      </c>
      <c r="C25" s="28"/>
      <c r="D25" s="28"/>
      <c r="E25" s="28"/>
      <c r="F25" s="28"/>
      <c r="G25" s="34" t="s">
        <v>27</v>
      </c>
      <c r="H25" s="52"/>
      <c r="I25" s="41">
        <f>'[1]1.7'!G193</f>
        <v>3.3491720021679269E-3</v>
      </c>
      <c r="J25" s="41">
        <f>'[1]1.7'!H193</f>
        <v>3.1987089729535374E-3</v>
      </c>
      <c r="K25" s="41">
        <f>'[1]1.7'!I193</f>
        <v>3.2122710603076448E-3</v>
      </c>
      <c r="L25" s="41">
        <f>'[1]1.7'!J193</f>
        <v>3.1897322432614668E-3</v>
      </c>
      <c r="M25" s="41">
        <f>'[1]1.7'!K193</f>
        <v>3.1274276118744568E-3</v>
      </c>
      <c r="N25" s="41">
        <f>'[1]1.7'!L193</f>
        <v>3.0499940101424735E-3</v>
      </c>
    </row>
    <row r="26" spans="2:14" x14ac:dyDescent="0.15">
      <c r="B26" s="43" t="s">
        <v>78</v>
      </c>
      <c r="C26" s="28"/>
      <c r="D26" s="28"/>
      <c r="E26" s="28"/>
      <c r="F26" s="28"/>
      <c r="G26" s="34" t="s">
        <v>27</v>
      </c>
      <c r="H26" s="52"/>
      <c r="I26" s="41">
        <f>'[1]1.7'!G194</f>
        <v>1.6061995169542403E-3</v>
      </c>
      <c r="J26" s="41">
        <f>'[1]1.7'!H194</f>
        <v>1.5188409534897301E-3</v>
      </c>
      <c r="K26" s="41">
        <f>'[1]1.7'!I194</f>
        <v>1.4917621825407518E-3</v>
      </c>
      <c r="L26" s="41">
        <f>'[1]1.7'!J194</f>
        <v>1.471354517688357E-3</v>
      </c>
      <c r="M26" s="41">
        <f>'[1]1.7'!K194</f>
        <v>1.4423582839658857E-3</v>
      </c>
      <c r="N26" s="41">
        <f>'[1]1.7'!L194</f>
        <v>1.4197155921412275E-3</v>
      </c>
    </row>
    <row r="27" spans="2:14" x14ac:dyDescent="0.15">
      <c r="B27" s="43" t="s">
        <v>79</v>
      </c>
      <c r="C27" s="28"/>
      <c r="D27" s="28"/>
      <c r="E27" s="28"/>
      <c r="F27" s="28"/>
      <c r="G27" s="34" t="s">
        <v>27</v>
      </c>
      <c r="H27" s="52"/>
      <c r="I27" s="41">
        <f>'[1]1.7'!G195</f>
        <v>2.4896133427798769E-3</v>
      </c>
      <c r="J27" s="41">
        <f>'[1]1.7'!H195</f>
        <v>2.4236574690143973E-3</v>
      </c>
      <c r="K27" s="41">
        <f>'[1]1.7'!I195</f>
        <v>2.4285088858894692E-3</v>
      </c>
      <c r="L27" s="41">
        <f>'[1]1.7'!J195</f>
        <v>2.4417561861704898E-3</v>
      </c>
      <c r="M27" s="41">
        <f>'[1]1.7'!K195</f>
        <v>2.4261776918166732E-3</v>
      </c>
      <c r="N27" s="41">
        <f>'[1]1.7'!L195</f>
        <v>2.4085197103572158E-3</v>
      </c>
    </row>
    <row r="28" spans="2:14" x14ac:dyDescent="0.15">
      <c r="B28" s="43" t="s">
        <v>80</v>
      </c>
      <c r="C28" s="28"/>
      <c r="D28" s="28"/>
      <c r="E28" s="28"/>
      <c r="F28" s="28"/>
      <c r="G28" s="34" t="s">
        <v>27</v>
      </c>
      <c r="H28" s="52"/>
      <c r="I28" s="41">
        <f>'[1]1.7'!G196</f>
        <v>1.8568909202688118E-3</v>
      </c>
      <c r="J28" s="41">
        <f>'[1]1.7'!H196</f>
        <v>1.7895730894959799E-3</v>
      </c>
      <c r="K28" s="41">
        <f>'[1]1.7'!I196</f>
        <v>1.7955146193552589E-3</v>
      </c>
      <c r="L28" s="41">
        <f>'[1]1.7'!J196</f>
        <v>1.6095721175632266E-3</v>
      </c>
      <c r="M28" s="41">
        <f>'[1]1.7'!K196</f>
        <v>1.5287307017433159E-3</v>
      </c>
      <c r="N28" s="41">
        <f>'[1]1.7'!L196</f>
        <v>1.4275606977346832E-3</v>
      </c>
    </row>
    <row r="29" spans="2:14" x14ac:dyDescent="0.15">
      <c r="B29" s="43" t="s">
        <v>81</v>
      </c>
      <c r="C29" s="28"/>
      <c r="D29" s="28"/>
      <c r="E29" s="28"/>
      <c r="F29" s="28"/>
      <c r="G29" s="34" t="s">
        <v>27</v>
      </c>
      <c r="H29" s="52"/>
      <c r="I29" s="41">
        <f>'[1]1.7'!G197</f>
        <v>2.5163040556333116E-2</v>
      </c>
      <c r="J29" s="41">
        <f>'[1]1.7'!H197</f>
        <v>2.446091912935644E-2</v>
      </c>
      <c r="K29" s="41">
        <f>'[1]1.7'!I197</f>
        <v>2.4557616914519267E-2</v>
      </c>
      <c r="L29" s="41">
        <f>'[1]1.7'!J197</f>
        <v>2.4057456560297147E-2</v>
      </c>
      <c r="M29" s="41">
        <f>'[1]1.7'!K197</f>
        <v>2.3890323485908357E-2</v>
      </c>
      <c r="N29" s="41">
        <f>'[1]1.7'!L197</f>
        <v>2.3154024130626592E-2</v>
      </c>
    </row>
    <row r="30" spans="2:14" s="64" customFormat="1" ht="14.25" customHeight="1" x14ac:dyDescent="0.15">
      <c r="B30" s="61" t="s">
        <v>82</v>
      </c>
      <c r="C30" s="62"/>
      <c r="D30" s="62"/>
      <c r="E30" s="62"/>
      <c r="F30" s="62"/>
      <c r="G30" s="34" t="s">
        <v>27</v>
      </c>
      <c r="H30" s="52"/>
      <c r="I30" s="63">
        <f>'[1]1.7'!G198</f>
        <v>1.7540398085438096E-2</v>
      </c>
      <c r="J30" s="63">
        <f>'[1]1.7'!H198</f>
        <v>1.6902918097281467E-2</v>
      </c>
      <c r="K30" s="63">
        <f>'[1]1.7'!I198</f>
        <v>1.6975639999339476E-2</v>
      </c>
      <c r="L30" s="63">
        <f>'[1]1.7'!J198</f>
        <v>1.6622810187648E-2</v>
      </c>
      <c r="M30" s="63">
        <f>'[1]1.7'!K198</f>
        <v>1.6455462168920042E-2</v>
      </c>
      <c r="N30" s="63">
        <f>'[1]1.7'!L198</f>
        <v>1.5965146099384559E-2</v>
      </c>
    </row>
    <row r="31" spans="2:14" x14ac:dyDescent="0.15">
      <c r="B31" s="38"/>
      <c r="C31" s="28"/>
      <c r="D31" s="28"/>
      <c r="E31" s="28"/>
      <c r="F31" s="28"/>
      <c r="G31" s="34"/>
      <c r="H31" s="52"/>
      <c r="I31" s="36"/>
      <c r="J31" s="36"/>
      <c r="K31" s="36"/>
      <c r="L31" s="36"/>
      <c r="M31" s="36"/>
      <c r="N31" s="36"/>
    </row>
    <row r="32" spans="2:14" x14ac:dyDescent="0.15">
      <c r="B32" s="39" t="s">
        <v>83</v>
      </c>
      <c r="C32" s="28"/>
      <c r="D32" s="28"/>
      <c r="E32" s="28"/>
      <c r="F32" s="28"/>
      <c r="G32" s="34"/>
      <c r="H32" s="52"/>
      <c r="I32" s="36"/>
      <c r="J32" s="36"/>
      <c r="K32" s="36"/>
      <c r="L32" s="36"/>
      <c r="M32" s="36"/>
      <c r="N32" s="36"/>
    </row>
    <row r="33" spans="2:14" x14ac:dyDescent="0.15">
      <c r="B33" s="38"/>
      <c r="C33" s="28"/>
      <c r="D33" s="28"/>
      <c r="E33" s="28"/>
      <c r="F33" s="28"/>
      <c r="G33" s="34"/>
      <c r="H33" s="52"/>
      <c r="I33" s="36"/>
      <c r="J33" s="36"/>
      <c r="K33" s="36"/>
      <c r="L33" s="36"/>
      <c r="M33" s="36"/>
      <c r="N33" s="36"/>
    </row>
    <row r="34" spans="2:14" x14ac:dyDescent="0.15">
      <c r="B34" s="43" t="s">
        <v>75</v>
      </c>
      <c r="C34" s="28"/>
      <c r="D34" s="28"/>
      <c r="E34" s="28"/>
      <c r="F34" s="28"/>
      <c r="G34" s="34" t="s">
        <v>27</v>
      </c>
      <c r="H34" s="52"/>
      <c r="I34" s="65">
        <f>'[1]1.7'!G203</f>
        <v>5.6137763757775731E-3</v>
      </c>
      <c r="J34" s="65">
        <f>'[1]1.7'!H203</f>
        <v>5.6086195077941483E-3</v>
      </c>
      <c r="K34" s="65">
        <f>'[1]1.7'!I203</f>
        <v>5.6980875964870482E-3</v>
      </c>
      <c r="L34" s="65">
        <f>'[1]1.7'!J203</f>
        <v>5.8860407579421261E-3</v>
      </c>
      <c r="M34" s="65">
        <f>'[1]1.7'!K203</f>
        <v>5.9859847531849239E-3</v>
      </c>
      <c r="N34" s="65">
        <f>'[1]1.7'!L203</f>
        <v>5.8115899518630994E-3</v>
      </c>
    </row>
    <row r="35" spans="2:14" x14ac:dyDescent="0.15">
      <c r="B35" s="43" t="s">
        <v>76</v>
      </c>
      <c r="C35" s="28"/>
      <c r="D35" s="28"/>
      <c r="E35" s="28"/>
      <c r="F35" s="28"/>
      <c r="G35" s="34" t="s">
        <v>27</v>
      </c>
      <c r="H35" s="52"/>
      <c r="I35" s="65">
        <f>'[1]1.7'!G204</f>
        <v>6.241940676707909E-3</v>
      </c>
      <c r="J35" s="65">
        <f>'[1]1.7'!H204</f>
        <v>6.0590182602443515E-3</v>
      </c>
      <c r="K35" s="65">
        <f>'[1]1.7'!I204</f>
        <v>6.1531166937190121E-3</v>
      </c>
      <c r="L35" s="65">
        <f>'[1]1.7'!J204</f>
        <v>6.3701099829941692E-3</v>
      </c>
      <c r="M35" s="65">
        <f>'[1]1.7'!K204</f>
        <v>6.4853680893625929E-3</v>
      </c>
      <c r="N35" s="65">
        <f>'[1]1.7'!L204</f>
        <v>6.331748531769479E-3</v>
      </c>
    </row>
    <row r="36" spans="2:14" x14ac:dyDescent="0.15">
      <c r="B36" s="43" t="s">
        <v>77</v>
      </c>
      <c r="C36" s="28"/>
      <c r="D36" s="28"/>
      <c r="E36" s="28"/>
      <c r="F36" s="28"/>
      <c r="G36" s="34" t="s">
        <v>27</v>
      </c>
      <c r="H36" s="52"/>
      <c r="I36" s="65">
        <f>'[1]1.7'!G205</f>
        <v>2.6471113216706343E-3</v>
      </c>
      <c r="J36" s="65">
        <f>'[1]1.7'!H205</f>
        <v>2.5578456277971741E-3</v>
      </c>
      <c r="K36" s="65">
        <f>'[1]1.7'!I205</f>
        <v>2.6074216215035573E-3</v>
      </c>
      <c r="L36" s="65">
        <f>'[1]1.7'!J205</f>
        <v>2.7256831758864725E-3</v>
      </c>
      <c r="M36" s="65">
        <f>'[1]1.7'!K205</f>
        <v>2.6995272537259337E-3</v>
      </c>
      <c r="N36" s="65">
        <f>'[1]1.7'!L205</f>
        <v>2.6343879448555681E-3</v>
      </c>
    </row>
    <row r="37" spans="2:14" x14ac:dyDescent="0.15">
      <c r="B37" s="43" t="s">
        <v>78</v>
      </c>
      <c r="C37" s="28"/>
      <c r="D37" s="28"/>
      <c r="E37" s="28"/>
      <c r="F37" s="28"/>
      <c r="G37" s="34" t="s">
        <v>27</v>
      </c>
      <c r="H37" s="52"/>
      <c r="I37" s="65">
        <f>'[1]1.7'!G206</f>
        <v>1.3495456751982198E-3</v>
      </c>
      <c r="J37" s="65">
        <f>'[1]1.7'!H206</f>
        <v>1.2831624108124008E-3</v>
      </c>
      <c r="K37" s="65">
        <f>'[1]1.7'!I206</f>
        <v>1.3089887233911047E-3</v>
      </c>
      <c r="L37" s="65">
        <f>'[1]1.7'!J206</f>
        <v>1.3595836318041538E-3</v>
      </c>
      <c r="M37" s="65">
        <f>'[1]1.7'!K206</f>
        <v>1.3578216020591822E-3</v>
      </c>
      <c r="N37" s="65">
        <f>'[1]1.7'!L206</f>
        <v>1.3503655507935911E-3</v>
      </c>
    </row>
    <row r="38" spans="2:14" x14ac:dyDescent="0.15">
      <c r="B38" s="43" t="s">
        <v>79</v>
      </c>
      <c r="C38" s="28"/>
      <c r="D38" s="28"/>
      <c r="E38" s="28"/>
      <c r="F38" s="28"/>
      <c r="G38" s="34" t="s">
        <v>27</v>
      </c>
      <c r="H38" s="52"/>
      <c r="I38" s="65">
        <f>'[1]1.7'!G207</f>
        <v>3.3375982757844129E-3</v>
      </c>
      <c r="J38" s="65">
        <f>'[1]1.7'!H207</f>
        <v>3.2878574806419003E-3</v>
      </c>
      <c r="K38" s="65">
        <f>'[1]1.7'!I207</f>
        <v>3.3705613169633507E-3</v>
      </c>
      <c r="L38" s="65">
        <f>'[1]1.7'!J207</f>
        <v>3.5742931706513222E-3</v>
      </c>
      <c r="M38" s="65">
        <f>'[1]1.7'!K207</f>
        <v>3.6438937965906672E-3</v>
      </c>
      <c r="N38" s="65">
        <f>'[1]1.7'!L207</f>
        <v>3.6440743280496892E-3</v>
      </c>
    </row>
    <row r="39" spans="2:14" x14ac:dyDescent="0.15">
      <c r="B39" s="43" t="s">
        <v>80</v>
      </c>
      <c r="C39" s="28"/>
      <c r="D39" s="28"/>
      <c r="E39" s="28"/>
      <c r="F39" s="28"/>
      <c r="G39" s="34" t="s">
        <v>27</v>
      </c>
      <c r="H39" s="52"/>
      <c r="I39" s="65">
        <f>'[1]1.7'!G208</f>
        <v>1.0265888856823046E-3</v>
      </c>
      <c r="J39" s="65">
        <f>'[1]1.7'!H208</f>
        <v>9.9834161657098874E-4</v>
      </c>
      <c r="K39" s="65">
        <f>'[1]1.7'!I208</f>
        <v>9.8846341241416833E-4</v>
      </c>
      <c r="L39" s="65">
        <f>'[1]1.7'!J208</f>
        <v>9.3331685438099109E-4</v>
      </c>
      <c r="M39" s="65">
        <f>'[1]1.7'!K208</f>
        <v>9.0622311442500718E-4</v>
      </c>
      <c r="N39" s="65">
        <f>'[1]1.7'!L208</f>
        <v>8.4933356181728309E-4</v>
      </c>
    </row>
    <row r="40" spans="2:14" x14ac:dyDescent="0.15">
      <c r="B40" s="43" t="s">
        <v>81</v>
      </c>
      <c r="C40" s="28"/>
      <c r="D40" s="28"/>
      <c r="E40" s="28"/>
      <c r="F40" s="28"/>
      <c r="G40" s="34" t="s">
        <v>27</v>
      </c>
      <c r="H40" s="52"/>
      <c r="I40" s="65">
        <f>'[1]1.7'!G209</f>
        <v>2.0216561210821053E-2</v>
      </c>
      <c r="J40" s="65">
        <f>'[1]1.7'!H209</f>
        <v>1.9794844903860964E-2</v>
      </c>
      <c r="K40" s="65">
        <f>'[1]1.7'!I209</f>
        <v>2.0126639364478241E-2</v>
      </c>
      <c r="L40" s="65">
        <f>'[1]1.7'!J209</f>
        <v>2.0849027573659234E-2</v>
      </c>
      <c r="M40" s="65">
        <f>'[1]1.7'!K209</f>
        <v>2.1078818609348307E-2</v>
      </c>
      <c r="N40" s="65">
        <f>'[1]1.7'!L209</f>
        <v>2.0621499869148709E-2</v>
      </c>
    </row>
    <row r="41" spans="2:14" s="64" customFormat="1" ht="14.25" customHeight="1" x14ac:dyDescent="0.15">
      <c r="B41" s="61" t="s">
        <v>82</v>
      </c>
      <c r="C41" s="62"/>
      <c r="D41" s="62"/>
      <c r="E41" s="62"/>
      <c r="F41" s="62"/>
      <c r="G41" s="34" t="s">
        <v>27</v>
      </c>
      <c r="H41" s="52"/>
      <c r="I41" s="66">
        <f>'[1]1.7'!G210</f>
        <v>1.4602784835043481E-2</v>
      </c>
      <c r="J41" s="66">
        <f>'[1]1.7'!H210</f>
        <v>1.4186225396066815E-2</v>
      </c>
      <c r="K41" s="66">
        <f>'[1]1.7'!I210</f>
        <v>1.4428551767991193E-2</v>
      </c>
      <c r="L41" s="66">
        <f>'[1]1.7'!J210</f>
        <v>1.4962986815717109E-2</v>
      </c>
      <c r="M41" s="66">
        <f>'[1]1.7'!K210</f>
        <v>1.5092833856163383E-2</v>
      </c>
      <c r="N41" s="66">
        <f>'[1]1.7'!L210</f>
        <v>1.480990991728561E-2</v>
      </c>
    </row>
    <row r="42" spans="2:14" x14ac:dyDescent="0.15">
      <c r="B42" s="38"/>
      <c r="C42" s="28"/>
      <c r="D42" s="28"/>
      <c r="E42" s="28"/>
      <c r="F42" s="28"/>
      <c r="G42" s="34"/>
      <c r="H42" s="52"/>
      <c r="I42" s="36"/>
      <c r="J42" s="36"/>
      <c r="K42" s="36"/>
      <c r="L42" s="36"/>
      <c r="M42" s="36"/>
      <c r="N42" s="36"/>
    </row>
    <row r="43" spans="2:14" x14ac:dyDescent="0.15">
      <c r="B43" s="39" t="s">
        <v>84</v>
      </c>
      <c r="C43" s="28"/>
      <c r="D43" s="28"/>
      <c r="E43" s="28"/>
      <c r="F43" s="28"/>
      <c r="G43" s="34"/>
      <c r="H43" s="52"/>
      <c r="I43" s="36"/>
      <c r="J43" s="36"/>
      <c r="K43" s="36"/>
      <c r="L43" s="36"/>
      <c r="M43" s="36"/>
      <c r="N43" s="36"/>
    </row>
    <row r="44" spans="2:14" x14ac:dyDescent="0.15">
      <c r="B44" s="38"/>
      <c r="C44" s="28"/>
      <c r="D44" s="28"/>
      <c r="E44" s="28"/>
      <c r="F44" s="28"/>
      <c r="G44" s="34"/>
      <c r="H44" s="52"/>
      <c r="I44" s="36"/>
      <c r="J44" s="36"/>
      <c r="K44" s="36"/>
      <c r="L44" s="36"/>
      <c r="M44" s="36"/>
      <c r="N44" s="36"/>
    </row>
    <row r="45" spans="2:14" x14ac:dyDescent="0.15">
      <c r="B45" s="43" t="s">
        <v>85</v>
      </c>
      <c r="C45" s="28"/>
      <c r="D45" s="28"/>
      <c r="E45" s="28"/>
      <c r="F45" s="28"/>
      <c r="G45" s="34" t="s">
        <v>70</v>
      </c>
      <c r="H45" s="52"/>
      <c r="I45" s="58">
        <f>'[1]1.7'!G215</f>
        <v>9531</v>
      </c>
      <c r="J45" s="58">
        <f>'[1]1.7'!H215</f>
        <v>8695</v>
      </c>
      <c r="K45" s="58">
        <f>'[1]1.7'!I215</f>
        <v>8521</v>
      </c>
      <c r="L45" s="58">
        <f>'[1]1.7'!J215</f>
        <v>7792</v>
      </c>
      <c r="M45" s="58">
        <f>'[1]1.7'!K215</f>
        <v>8092</v>
      </c>
      <c r="N45" s="58">
        <f>'[1]1.7'!L215</f>
        <v>7795</v>
      </c>
    </row>
    <row r="46" spans="2:14" x14ac:dyDescent="0.15">
      <c r="B46" s="43" t="s">
        <v>86</v>
      </c>
      <c r="C46" s="28"/>
      <c r="D46" s="28"/>
      <c r="E46" s="28"/>
      <c r="F46" s="28"/>
      <c r="G46" s="34" t="s">
        <v>70</v>
      </c>
      <c r="H46" s="52"/>
      <c r="I46" s="58">
        <f>'[1]1.7'!G216</f>
        <v>9549</v>
      </c>
      <c r="J46" s="58">
        <f>'[1]1.7'!H216</f>
        <v>9089</v>
      </c>
      <c r="K46" s="58">
        <f>'[1]1.7'!I216</f>
        <v>8687</v>
      </c>
      <c r="L46" s="58">
        <f>'[1]1.7'!J216</f>
        <v>9447</v>
      </c>
      <c r="M46" s="58">
        <f>'[1]1.7'!K216</f>
        <v>8499</v>
      </c>
      <c r="N46" s="58">
        <f>'[1]1.7'!L216</f>
        <v>8506</v>
      </c>
    </row>
    <row r="47" spans="2:14" x14ac:dyDescent="0.15">
      <c r="B47" s="43" t="s">
        <v>87</v>
      </c>
      <c r="C47" s="28"/>
      <c r="D47" s="28"/>
      <c r="E47" s="28"/>
      <c r="F47" s="28"/>
      <c r="G47" s="34" t="s">
        <v>70</v>
      </c>
      <c r="H47" s="52"/>
      <c r="I47" s="58">
        <f>'[1]1.7'!G217</f>
        <v>15385</v>
      </c>
      <c r="J47" s="58">
        <f>'[1]1.7'!H217</f>
        <v>14953</v>
      </c>
      <c r="K47" s="58">
        <f>'[1]1.7'!I217</f>
        <v>14889</v>
      </c>
      <c r="L47" s="58">
        <f>'[1]1.7'!J217</f>
        <v>13321</v>
      </c>
      <c r="M47" s="58">
        <f>'[1]1.7'!K217</f>
        <v>12877</v>
      </c>
      <c r="N47" s="58">
        <f>'[1]1.7'!L217</f>
        <v>12034</v>
      </c>
    </row>
    <row r="48" spans="2:14" x14ac:dyDescent="0.15">
      <c r="B48" s="38"/>
      <c r="C48" s="28"/>
      <c r="D48" s="28"/>
      <c r="E48" s="28"/>
      <c r="F48" s="28"/>
      <c r="G48" s="34"/>
      <c r="H48" s="52"/>
      <c r="I48" s="36"/>
      <c r="J48" s="36"/>
      <c r="K48" s="36"/>
      <c r="L48" s="36"/>
      <c r="M48" s="36"/>
      <c r="N48" s="36"/>
    </row>
    <row r="49" spans="2:14" x14ac:dyDescent="0.15">
      <c r="B49" s="39" t="s">
        <v>88</v>
      </c>
      <c r="C49" s="28"/>
      <c r="D49" s="28"/>
      <c r="E49" s="28"/>
      <c r="F49" s="28"/>
      <c r="G49" s="34"/>
      <c r="H49" s="52"/>
      <c r="I49" s="36"/>
      <c r="J49" s="36"/>
      <c r="K49" s="36"/>
      <c r="L49" s="36"/>
      <c r="M49" s="36"/>
      <c r="N49" s="36"/>
    </row>
    <row r="50" spans="2:14" x14ac:dyDescent="0.15">
      <c r="B50" s="38"/>
      <c r="C50" s="28"/>
      <c r="D50" s="28"/>
      <c r="E50" s="28"/>
      <c r="F50" s="28"/>
      <c r="G50" s="34"/>
      <c r="H50" s="52"/>
      <c r="I50" s="36"/>
      <c r="J50" s="36"/>
      <c r="K50" s="36"/>
      <c r="L50" s="36"/>
      <c r="M50" s="36"/>
      <c r="N50" s="36"/>
    </row>
    <row r="51" spans="2:14" x14ac:dyDescent="0.15">
      <c r="B51" s="43" t="s">
        <v>89</v>
      </c>
      <c r="C51" s="28"/>
      <c r="D51" s="28"/>
      <c r="E51" s="67"/>
      <c r="F51" s="57" t="s">
        <v>69</v>
      </c>
      <c r="G51" s="34" t="s">
        <v>70</v>
      </c>
      <c r="H51" s="52"/>
      <c r="I51" s="58">
        <f>'[1]1.7'!G226</f>
        <v>14986525</v>
      </c>
      <c r="J51" s="58">
        <f>'[1]1.7'!H226</f>
        <v>14977839</v>
      </c>
      <c r="K51" s="58">
        <f>'[1]1.7'!I226</f>
        <v>15062773</v>
      </c>
      <c r="L51" s="58">
        <f>'[1]1.7'!J226</f>
        <v>14272752</v>
      </c>
      <c r="M51" s="58">
        <f>'[1]1.7'!K226</f>
        <v>14209525</v>
      </c>
      <c r="N51" s="58">
        <f>'[1]1.7'!L226</f>
        <v>14168756</v>
      </c>
    </row>
    <row r="52" spans="2:14" x14ac:dyDescent="0.15">
      <c r="B52" s="43" t="s">
        <v>90</v>
      </c>
      <c r="C52" s="28"/>
      <c r="D52" s="28"/>
      <c r="E52" s="28"/>
      <c r="F52" s="28"/>
      <c r="G52" s="30" t="s">
        <v>20</v>
      </c>
      <c r="H52" s="55"/>
      <c r="I52" s="32">
        <f>'[1]1.7'!G227</f>
        <v>1221480539.0081677</v>
      </c>
      <c r="J52" s="32">
        <f>'[1]1.7'!H227</f>
        <v>1223477111.1273241</v>
      </c>
      <c r="K52" s="32">
        <f>'[1]1.7'!I227</f>
        <v>1227319002.9361544</v>
      </c>
      <c r="L52" s="32">
        <f>'[1]1.7'!J227</f>
        <v>1228660019.6119642</v>
      </c>
      <c r="M52" s="32">
        <f>'[1]1.7'!K227</f>
        <v>1227937483.8291199</v>
      </c>
      <c r="N52" s="32">
        <f>'[1]1.7'!L227</f>
        <v>1229709538.2632926</v>
      </c>
    </row>
  </sheetData>
  <hyperlinks>
    <hyperlink ref="F15" location="Notes!B5" display="See Notes"/>
    <hyperlink ref="F51" location="Notes!B5" display="See Notes"/>
  </hyperlinks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48"/>
  <sheetViews>
    <sheetView showGridLines="0" showRowColHeaders="0" workbookViewId="0">
      <pane ySplit="3" topLeftCell="A7" activePane="bottomLeft" state="frozen"/>
      <selection activeCell="D45" sqref="D45"/>
      <selection pane="bottomLeft" activeCell="D45" sqref="D45"/>
    </sheetView>
  </sheetViews>
  <sheetFormatPr defaultRowHeight="12.75" x14ac:dyDescent="0.2"/>
  <cols>
    <col min="1" max="16384" width="9.140625" style="69"/>
  </cols>
  <sheetData>
    <row r="1" spans="1:1" ht="14.25" x14ac:dyDescent="0.2">
      <c r="A1" s="68" t="s">
        <v>91</v>
      </c>
    </row>
    <row r="2" spans="1:1" x14ac:dyDescent="0.2">
      <c r="A2" s="70"/>
    </row>
    <row r="3" spans="1:1" x14ac:dyDescent="0.2">
      <c r="A3" s="71" t="s">
        <v>92</v>
      </c>
    </row>
    <row r="4" spans="1:1" x14ac:dyDescent="0.2">
      <c r="A4" s="70"/>
    </row>
    <row r="5" spans="1:1" x14ac:dyDescent="0.2">
      <c r="A5" s="72" t="s">
        <v>93</v>
      </c>
    </row>
    <row r="6" spans="1:1" x14ac:dyDescent="0.2">
      <c r="A6" s="73"/>
    </row>
    <row r="7" spans="1:1" x14ac:dyDescent="0.2">
      <c r="A7" s="70" t="s">
        <v>94</v>
      </c>
    </row>
    <row r="8" spans="1:1" ht="15" x14ac:dyDescent="0.2">
      <c r="A8" s="74" t="s">
        <v>95</v>
      </c>
    </row>
    <row r="9" spans="1:1" ht="15" x14ac:dyDescent="0.2">
      <c r="A9" s="74" t="s">
        <v>96</v>
      </c>
    </row>
    <row r="10" spans="1:1" ht="15" x14ac:dyDescent="0.2">
      <c r="A10" s="74" t="s">
        <v>97</v>
      </c>
    </row>
    <row r="11" spans="1:1" x14ac:dyDescent="0.2">
      <c r="A11" s="75" t="s">
        <v>98</v>
      </c>
    </row>
    <row r="12" spans="1:1" x14ac:dyDescent="0.2">
      <c r="A12" s="76"/>
    </row>
    <row r="13" spans="1:1" x14ac:dyDescent="0.2">
      <c r="A13" s="70" t="s">
        <v>99</v>
      </c>
    </row>
    <row r="14" spans="1:1" x14ac:dyDescent="0.2">
      <c r="A14" s="70" t="s">
        <v>100</v>
      </c>
    </row>
    <row r="15" spans="1:1" x14ac:dyDescent="0.2">
      <c r="A15" s="70"/>
    </row>
    <row r="16" spans="1:1" x14ac:dyDescent="0.2">
      <c r="A16" s="70" t="s">
        <v>101</v>
      </c>
    </row>
    <row r="17" spans="1:1" x14ac:dyDescent="0.2">
      <c r="A17" s="70" t="s">
        <v>102</v>
      </c>
    </row>
    <row r="18" spans="1:1" x14ac:dyDescent="0.2">
      <c r="A18" s="70"/>
    </row>
    <row r="19" spans="1:1" x14ac:dyDescent="0.2">
      <c r="A19" s="72" t="s">
        <v>103</v>
      </c>
    </row>
    <row r="20" spans="1:1" x14ac:dyDescent="0.2">
      <c r="A20" s="72"/>
    </row>
    <row r="21" spans="1:1" x14ac:dyDescent="0.2">
      <c r="A21" s="70" t="s">
        <v>104</v>
      </c>
    </row>
    <row r="22" spans="1:1" x14ac:dyDescent="0.2">
      <c r="A22" s="70"/>
    </row>
    <row r="23" spans="1:1" x14ac:dyDescent="0.2">
      <c r="A23" s="70" t="s">
        <v>105</v>
      </c>
    </row>
    <row r="24" spans="1:1" x14ac:dyDescent="0.2">
      <c r="A24" s="70"/>
    </row>
    <row r="25" spans="1:1" ht="15" x14ac:dyDescent="0.2">
      <c r="A25" s="74" t="s">
        <v>106</v>
      </c>
    </row>
    <row r="26" spans="1:1" ht="15" x14ac:dyDescent="0.2">
      <c r="A26" s="74" t="s">
        <v>96</v>
      </c>
    </row>
    <row r="27" spans="1:1" ht="15" x14ac:dyDescent="0.2">
      <c r="A27" s="74" t="s">
        <v>107</v>
      </c>
    </row>
    <row r="28" spans="1:1" x14ac:dyDescent="0.2">
      <c r="A28" s="75" t="s">
        <v>108</v>
      </c>
    </row>
    <row r="29" spans="1:1" x14ac:dyDescent="0.2">
      <c r="A29" s="75" t="s">
        <v>109</v>
      </c>
    </row>
    <row r="30" spans="1:1" x14ac:dyDescent="0.2">
      <c r="A30" s="75"/>
    </row>
    <row r="31" spans="1:1" x14ac:dyDescent="0.2">
      <c r="A31" s="70" t="s">
        <v>110</v>
      </c>
    </row>
    <row r="32" spans="1:1" x14ac:dyDescent="0.2">
      <c r="A32" s="77" t="s">
        <v>111</v>
      </c>
    </row>
    <row r="33" spans="1:1" x14ac:dyDescent="0.2">
      <c r="A33" s="77" t="s">
        <v>112</v>
      </c>
    </row>
    <row r="34" spans="1:1" x14ac:dyDescent="0.2">
      <c r="A34" s="77" t="s">
        <v>113</v>
      </c>
    </row>
    <row r="35" spans="1:1" x14ac:dyDescent="0.2">
      <c r="A35" s="77" t="s">
        <v>114</v>
      </c>
    </row>
    <row r="36" spans="1:1" x14ac:dyDescent="0.2">
      <c r="A36" s="77"/>
    </row>
    <row r="37" spans="1:1" x14ac:dyDescent="0.2">
      <c r="A37" s="72" t="s">
        <v>115</v>
      </c>
    </row>
    <row r="38" spans="1:1" x14ac:dyDescent="0.2">
      <c r="A38" s="72"/>
    </row>
    <row r="39" spans="1:1" x14ac:dyDescent="0.2">
      <c r="A39" s="70" t="s">
        <v>116</v>
      </c>
    </row>
    <row r="40" spans="1:1" x14ac:dyDescent="0.2">
      <c r="A40" s="70"/>
    </row>
    <row r="41" spans="1:1" x14ac:dyDescent="0.2">
      <c r="A41" s="70" t="s">
        <v>117</v>
      </c>
    </row>
    <row r="42" spans="1:1" x14ac:dyDescent="0.2">
      <c r="A42" s="70"/>
    </row>
    <row r="43" spans="1:1" ht="18" x14ac:dyDescent="0.25">
      <c r="A43" s="74" t="s">
        <v>118</v>
      </c>
    </row>
    <row r="44" spans="1:1" ht="15" x14ac:dyDescent="0.2">
      <c r="A44" s="74" t="s">
        <v>96</v>
      </c>
    </row>
    <row r="45" spans="1:1" ht="15" x14ac:dyDescent="0.2">
      <c r="A45" s="74"/>
    </row>
    <row r="46" spans="1:1" x14ac:dyDescent="0.2">
      <c r="A46" s="78" t="s">
        <v>119</v>
      </c>
    </row>
    <row r="47" spans="1:1" x14ac:dyDescent="0.2">
      <c r="A47" s="78" t="s">
        <v>120</v>
      </c>
    </row>
    <row r="48" spans="1:1" x14ac:dyDescent="0.2">
      <c r="A48" s="78" t="s">
        <v>121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Contents</vt:lpstr>
      <vt:lpstr>Summary 1 </vt:lpstr>
      <vt:lpstr>Summary 2</vt:lpstr>
      <vt:lpstr>Summary 3</vt:lpstr>
      <vt:lpstr>Notes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Bamford</dc:creator>
  <cp:lastModifiedBy>Robin Large</cp:lastModifiedBy>
  <dcterms:created xsi:type="dcterms:W3CDTF">2013-09-04T15:01:09Z</dcterms:created>
  <dcterms:modified xsi:type="dcterms:W3CDTF">2013-09-09T09:32:26Z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-1906178486</vt:i4>
  </property>
  <property fmtid="{D5CDD505-2E9C-101B-9397-08002B2CF9AE}" pid="3" name="_NewReviewCycle">
    <vt:lpwstr/>
  </property>
  <property fmtid="{D5CDD505-2E9C-101B-9397-08002B2CF9AE}" pid="4" name="_EmailSubject">
    <vt:lpwstr>FINAL Composite Spreadsheets.</vt:lpwstr>
  </property>
  <property fmtid="{D5CDD505-2E9C-101B-9397-08002B2CF9AE}" pid="5" name="_AuthorEmail">
    <vt:lpwstr>MLAR@bankofengland.gsi.gov.uk</vt:lpwstr>
  </property>
  <property fmtid="{D5CDD505-2E9C-101B-9397-08002B2CF9AE}" pid="6" name="_AuthorEmailDisplayName">
    <vt:lpwstr>MLAR</vt:lpwstr>
  </property>
  <property fmtid="{D5CDD505-2E9C-101B-9397-08002B2CF9AE}" pid="7" name="_ReviewingToolsShownOnce">
    <vt:lpwstr/>
  </property>
</Properties>
</file>