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0455" windowHeight="7905" activeTab="0"/>
  </bookViews>
  <sheets>
    <sheet name="Monthly Return" sheetId="1" r:id="rId1"/>
  </sheets>
  <definedNames>
    <definedName name="_xlfn.IFERROR" hidden="1">#NAME?</definedName>
    <definedName name="_xlnm.Print_Area" localSheetId="0">'Monthly Return'!$A$1:$T$72</definedName>
    <definedName name="_xlnm.Print_Titles" localSheetId="0">'Monthly Return'!$5:$5</definedName>
  </definedNames>
  <calcPr fullCalcOnLoad="1"/>
</workbook>
</file>

<file path=xl/sharedStrings.xml><?xml version="1.0" encoding="utf-8"?>
<sst xmlns="http://schemas.openxmlformats.org/spreadsheetml/2006/main" count="147" uniqueCount="129">
  <si>
    <t>Free text comments:</t>
  </si>
  <si>
    <t>TOTAL</t>
  </si>
  <si>
    <t>Ref</t>
  </si>
  <si>
    <t>Volume and penetration rate</t>
  </si>
  <si>
    <t>Number of PPI Policies sold during the month</t>
  </si>
  <si>
    <t>A</t>
  </si>
  <si>
    <t>Number of PPI Policies in issue at the end of the month</t>
  </si>
  <si>
    <t>For the month the number of complaints:</t>
  </si>
  <si>
    <t>E</t>
  </si>
  <si>
    <t>F</t>
  </si>
  <si>
    <t>Markets</t>
  </si>
  <si>
    <t>Other</t>
  </si>
  <si>
    <t>GWP for the month</t>
  </si>
  <si>
    <t>INSERT FIRM NAME HERE</t>
  </si>
  <si>
    <t>KEY</t>
  </si>
  <si>
    <t>PAYMENT PROTECTION INSURANCE: MONTHLY DATA FORM</t>
  </si>
  <si>
    <t>MMM YY</t>
  </si>
  <si>
    <t>D2</t>
  </si>
  <si>
    <t>D3</t>
  </si>
  <si>
    <t>D4</t>
  </si>
  <si>
    <t>Credit Card</t>
  </si>
  <si>
    <t>Motor Finance</t>
  </si>
  <si>
    <t>Second-charge mortgage</t>
  </si>
  <si>
    <t>Unsecured personal loan</t>
  </si>
  <si>
    <t>Personal Overdraft</t>
  </si>
  <si>
    <t>B</t>
  </si>
  <si>
    <t>Regular</t>
  </si>
  <si>
    <t>Single</t>
  </si>
  <si>
    <t>Payment Protection Insurance (PPI) Premium Type</t>
  </si>
  <si>
    <t>Number of complaints open after more than 8 weeks</t>
  </si>
  <si>
    <t>D1</t>
  </si>
  <si>
    <t>H1</t>
  </si>
  <si>
    <t>L1</t>
  </si>
  <si>
    <t>E1</t>
  </si>
  <si>
    <t>Retail Credit</t>
  </si>
  <si>
    <t>Number of complaints the redress paid during the month relates to</t>
  </si>
  <si>
    <t>F2</t>
  </si>
  <si>
    <t>G</t>
  </si>
  <si>
    <t>N1</t>
  </si>
  <si>
    <t>N2</t>
  </si>
  <si>
    <t>P</t>
  </si>
  <si>
    <t>FINANCIAL CONDUCT AUTHORITY</t>
  </si>
  <si>
    <t>Fields for data entry</t>
  </si>
  <si>
    <t>Formulae (data entry not required - do not overtype)</t>
  </si>
  <si>
    <t>Upheld as mis-sold and offered redress equivalent to a return of premium</t>
  </si>
  <si>
    <t>Upheld as mis-sold and offered other redress</t>
  </si>
  <si>
    <t>PPI Complaints Volumes</t>
  </si>
  <si>
    <t>PPI Step 1 Complaints</t>
  </si>
  <si>
    <t>PPI Redress Paid</t>
  </si>
  <si>
    <t>Rejected at Step 1 because not mis-sold</t>
  </si>
  <si>
    <t>PPI Step 2 Complaints</t>
  </si>
  <si>
    <t>Rejected at Step 2 as out of scope of s.140</t>
  </si>
  <si>
    <t>Rejected at Step 2 as in scope of s.140 but not unfair relationship</t>
  </si>
  <si>
    <t>Number of complaints redressed at Step 1 that the relevant redress relates to</t>
  </si>
  <si>
    <t>Number of complaints redressed at Step 2 that the relevant redress relates to</t>
  </si>
  <si>
    <t>PPI Complaints closed</t>
  </si>
  <si>
    <t>H2</t>
  </si>
  <si>
    <t>L2</t>
  </si>
  <si>
    <t>D = D1+D2+D3+D4</t>
  </si>
  <si>
    <t>C</t>
  </si>
  <si>
    <t>E1+E2</t>
  </si>
  <si>
    <t>E2</t>
  </si>
  <si>
    <t>F1</t>
  </si>
  <si>
    <t>F1+F2</t>
  </si>
  <si>
    <t>J/K</t>
  </si>
  <si>
    <t>L = L1+L2+L3</t>
  </si>
  <si>
    <t>L3</t>
  </si>
  <si>
    <t>M</t>
  </si>
  <si>
    <t>L/M</t>
  </si>
  <si>
    <t>N = N1+N2</t>
  </si>
  <si>
    <t>N/P</t>
  </si>
  <si>
    <t>INSERT FIRM CONTACT NAME HERE</t>
  </si>
  <si>
    <t>Mortgage (excluding second-charge mortgage)</t>
  </si>
  <si>
    <t>D</t>
  </si>
  <si>
    <t>Rejected at Step 1 because timebarred or for other reason</t>
  </si>
  <si>
    <t>K = M+P</t>
  </si>
  <si>
    <t>Q</t>
  </si>
  <si>
    <t>S1+S2+S3+S4+S5</t>
  </si>
  <si>
    <t>S1</t>
  </si>
  <si>
    <t>S2</t>
  </si>
  <si>
    <t>S3</t>
  </si>
  <si>
    <t>S4</t>
  </si>
  <si>
    <t>S5</t>
  </si>
  <si>
    <t>J = L+N+Q</t>
  </si>
  <si>
    <t>Number of complaints rejected - NO PPI</t>
  </si>
  <si>
    <t>Number of complaints closed for another reason</t>
  </si>
  <si>
    <t>Total number of complaints upheld at Step 1</t>
  </si>
  <si>
    <t>Total number of decisions made at Step 2</t>
  </si>
  <si>
    <t>Number of decisions at Step 2 only</t>
  </si>
  <si>
    <t>Number of decisions at Step 2 as complaint rejected at Step 1</t>
  </si>
  <si>
    <t>Total number of complaints upheld at Step 2</t>
  </si>
  <si>
    <t>Total number of complaints rejected at Step 2</t>
  </si>
  <si>
    <t>Number of complaints outstanding at the end of the month</t>
  </si>
  <si>
    <t xml:space="preserve">  Number of FOS decisions changing redress offered at Step 2</t>
  </si>
  <si>
    <t xml:space="preserve">  Number of FOS decisions changing redress offered at Step 1</t>
  </si>
  <si>
    <t>Number of complaints outstanding at the beginning of the month</t>
  </si>
  <si>
    <t>Number of complaints received during the month</t>
  </si>
  <si>
    <t>Total number of complaints rejected at Step 1</t>
  </si>
  <si>
    <t>Upheld as mis-sold but offered no redress</t>
  </si>
  <si>
    <t>Upheld as mis-sold and offered comparative redress</t>
  </si>
  <si>
    <t>Rejected at Step 2 as complained about commission previously</t>
  </si>
  <si>
    <t>H3</t>
  </si>
  <si>
    <t>Rejected at Step 2 as time barred or for other reason</t>
  </si>
  <si>
    <t>H4</t>
  </si>
  <si>
    <t>H = H1+H2+H3+H4</t>
  </si>
  <si>
    <t xml:space="preserve">Amount of redress paid equivalent to a return of premium                 £                   </t>
  </si>
  <si>
    <t xml:space="preserve">Amount of redress paid as comparative redress                              £                            </t>
  </si>
  <si>
    <t>Amount of other redress paid                                                        £</t>
  </si>
  <si>
    <t>Total redress paid to complainants during month at Step 2                   £</t>
  </si>
  <si>
    <t>Total redress paid to complainants during month at Step 1            £</t>
  </si>
  <si>
    <t>Total redress paid to complainants during the month                £</t>
  </si>
  <si>
    <t>Average Redress at Step 2               £</t>
  </si>
  <si>
    <t>Average Redress               £</t>
  </si>
  <si>
    <t>Average Redress at Step 1               £</t>
  </si>
  <si>
    <t>Amount of redress paid ex-gratia for rejected complaints                 £</t>
  </si>
  <si>
    <t>Total number of complaints referred to FOS in the month</t>
  </si>
  <si>
    <t>Total number of FOS PPI complaint decisions in the month</t>
  </si>
  <si>
    <t xml:space="preserve">  Number of FOS decisions changing complaint outcome for other reason</t>
  </si>
  <si>
    <t>Amount of redress paid equivalent to excess over 50%                    £</t>
  </si>
  <si>
    <t>Amount of redress paid other than excess over 50%                      £</t>
  </si>
  <si>
    <t xml:space="preserve">  Number of FOS decisions changing Step 2 decision in favour of the consumer</t>
  </si>
  <si>
    <t xml:space="preserve">  Number of FOS decisions changing Step 1 decision in favour of the consumer</t>
  </si>
  <si>
    <t>Version 2.1</t>
  </si>
  <si>
    <t>X</t>
  </si>
  <si>
    <t>R = C+D+G+H</t>
  </si>
  <si>
    <t>A+B-R-X</t>
  </si>
  <si>
    <t>Number of complaints closed in the month (excluding NO PPI)</t>
  </si>
  <si>
    <t>PPI FOS Cases</t>
  </si>
  <si>
    <t>Total number of FOS decisions in favour of consumer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</si>
</sst>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\-yyyy"/>
    <numFmt numFmtId="173" formatCode="#,##0_);\(#,##0\);\ \-"/>
    <numFmt numFmtId="174" formatCode="#,##0_);\(#,##0\);\-\ "/>
    <numFmt numFmtId="175" formatCode="&quot;£&quot;#,##0"/>
    <numFmt numFmtId="176" formatCode="_(&quot;£&quot;* #,##0.0_);_(&quot;£&quot;* \(#,##0.0\);_(&quot;£&quot;* &quot;-&quot;??_);_(@_)"/>
    <numFmt numFmtId="177" formatCode="_(&quot;£&quot;* #,##0_);_(&quot;£&quot;* \(#,##0\);_(&quot;£&quot;* &quot;-&quot;??_);_(@_)"/>
    <numFmt numFmtId="178" formatCode="_(&quot;£&quot;#,##0_);_(&quot;£&quot;\(#,##0\);_(&quot;£&quot;&quot;-&quot;??_);_(@_)"/>
    <numFmt numFmtId="179" formatCode="&quot;£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62"/>
      <name val="Arial"/>
      <family val="2"/>
    </font>
    <font>
      <b/>
      <sz val="10"/>
      <name val="Arial Narrow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i/>
      <sz val="10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1"/>
    </font>
    <font>
      <b/>
      <sz val="8"/>
      <color indexed="21"/>
      <name val="Arial"/>
      <family val="2"/>
    </font>
    <font>
      <b/>
      <sz val="10"/>
      <color indexed="21"/>
      <name val="Arial Narrow"/>
      <family val="2"/>
    </font>
    <font>
      <sz val="14"/>
      <color indexed="63"/>
      <name val="Arial"/>
      <family val="2"/>
    </font>
    <font>
      <b/>
      <sz val="10"/>
      <color indexed="49"/>
      <name val="Arial"/>
      <family val="2"/>
    </font>
    <font>
      <sz val="8"/>
      <color indexed="49"/>
      <name val="Arial"/>
      <family val="2"/>
    </font>
    <font>
      <b/>
      <sz val="8"/>
      <color indexed="4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5" tint="-0.24997000396251678"/>
      <name val="Arial"/>
      <family val="2"/>
    </font>
    <font>
      <b/>
      <sz val="16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008080"/>
      <name val="Arial"/>
      <family val="2"/>
    </font>
    <font>
      <sz val="8"/>
      <color rgb="FF008080"/>
      <name val="Arial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  <font>
      <sz val="12"/>
      <color rgb="FF008080"/>
      <name val="Times New Roman"/>
      <family val="1"/>
    </font>
    <font>
      <b/>
      <sz val="8"/>
      <color rgb="FF008080"/>
      <name val="Arial"/>
      <family val="2"/>
    </font>
    <font>
      <b/>
      <sz val="10"/>
      <color rgb="FF008080"/>
      <name val="Arial Narrow"/>
      <family val="2"/>
    </font>
    <font>
      <sz val="14"/>
      <color rgb="FF222222"/>
      <name val="Arial"/>
      <family val="2"/>
    </font>
    <font>
      <b/>
      <sz val="10"/>
      <color theme="8" tint="-0.24997000396251678"/>
      <name val="Arial"/>
      <family val="2"/>
    </font>
    <font>
      <sz val="8"/>
      <color theme="8" tint="-0.24997000396251678"/>
      <name val="Arial"/>
      <family val="2"/>
    </font>
    <font>
      <b/>
      <sz val="8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medium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left"/>
      <protection/>
    </xf>
    <xf numFmtId="172" fontId="12" fillId="0" borderId="0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2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 vertical="top" wrapText="1" indent="1"/>
      <protection/>
    </xf>
    <xf numFmtId="0" fontId="0" fillId="0" borderId="15" xfId="0" applyFont="1" applyFill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top" wrapText="1" indent="2"/>
      <protection/>
    </xf>
    <xf numFmtId="0" fontId="0" fillId="0" borderId="15" xfId="0" applyFont="1" applyFill="1" applyBorder="1" applyAlignment="1" applyProtection="1">
      <alignment vertical="top" wrapText="1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vertical="top" wrapText="1"/>
      <protection/>
    </xf>
    <xf numFmtId="0" fontId="0" fillId="34" borderId="16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 applyProtection="1">
      <alignment/>
      <protection locked="0"/>
    </xf>
    <xf numFmtId="0" fontId="1" fillId="34" borderId="30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/>
    </xf>
    <xf numFmtId="0" fontId="17" fillId="34" borderId="29" xfId="0" applyFont="1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/>
      <protection/>
    </xf>
    <xf numFmtId="177" fontId="16" fillId="34" borderId="27" xfId="44" applyNumberFormat="1" applyFont="1" applyFill="1" applyBorder="1" applyAlignment="1" applyProtection="1">
      <alignment/>
      <protection/>
    </xf>
    <xf numFmtId="0" fontId="15" fillId="34" borderId="16" xfId="0" applyFont="1" applyFill="1" applyBorder="1" applyAlignment="1" applyProtection="1">
      <alignment horizontal="center"/>
      <protection/>
    </xf>
    <xf numFmtId="0" fontId="14" fillId="34" borderId="20" xfId="0" applyFont="1" applyFill="1" applyBorder="1" applyAlignment="1" applyProtection="1">
      <alignment/>
      <protection/>
    </xf>
    <xf numFmtId="0" fontId="14" fillId="34" borderId="2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wrapText="1"/>
      <protection/>
    </xf>
    <xf numFmtId="0" fontId="1" fillId="9" borderId="20" xfId="0" applyFont="1" applyFill="1" applyBorder="1" applyAlignment="1" applyProtection="1">
      <alignment/>
      <protection locked="0"/>
    </xf>
    <xf numFmtId="0" fontId="1" fillId="9" borderId="21" xfId="0" applyFont="1" applyFill="1" applyBorder="1" applyAlignment="1" applyProtection="1">
      <alignment/>
      <protection locked="0"/>
    </xf>
    <xf numFmtId="0" fontId="1" fillId="9" borderId="29" xfId="0" applyFont="1" applyFill="1" applyBorder="1" applyAlignment="1" applyProtection="1">
      <alignment/>
      <protection locked="0"/>
    </xf>
    <xf numFmtId="0" fontId="1" fillId="9" borderId="30" xfId="0" applyFont="1" applyFill="1" applyBorder="1" applyAlignment="1" applyProtection="1">
      <alignment/>
      <protection locked="0"/>
    </xf>
    <xf numFmtId="0" fontId="2" fillId="9" borderId="32" xfId="0" applyFont="1" applyFill="1" applyBorder="1" applyAlignment="1" applyProtection="1">
      <alignment wrapText="1"/>
      <protection/>
    </xf>
    <xf numFmtId="0" fontId="65" fillId="33" borderId="33" xfId="0" applyFont="1" applyFill="1" applyBorder="1" applyAlignment="1" applyProtection="1">
      <alignment horizontal="left"/>
      <protection locked="0"/>
    </xf>
    <xf numFmtId="0" fontId="66" fillId="33" borderId="11" xfId="0" applyFont="1" applyFill="1" applyBorder="1" applyAlignment="1" applyProtection="1">
      <alignment horizontal="left"/>
      <protection/>
    </xf>
    <xf numFmtId="0" fontId="67" fillId="33" borderId="12" xfId="0" applyFont="1" applyFill="1" applyBorder="1" applyAlignment="1" applyProtection="1">
      <alignment horizontal="center"/>
      <protection/>
    </xf>
    <xf numFmtId="0" fontId="68" fillId="34" borderId="21" xfId="0" applyFont="1" applyFill="1" applyBorder="1" applyAlignment="1" applyProtection="1">
      <alignment wrapText="1"/>
      <protection/>
    </xf>
    <xf numFmtId="0" fontId="68" fillId="34" borderId="24" xfId="0" applyFont="1" applyFill="1" applyBorder="1" applyAlignment="1" applyProtection="1">
      <alignment/>
      <protection/>
    </xf>
    <xf numFmtId="0" fontId="68" fillId="34" borderId="15" xfId="0" applyFont="1" applyFill="1" applyBorder="1" applyAlignment="1" applyProtection="1">
      <alignment/>
      <protection/>
    </xf>
    <xf numFmtId="0" fontId="68" fillId="34" borderId="23" xfId="0" applyFont="1" applyFill="1" applyBorder="1" applyAlignment="1" applyProtection="1">
      <alignment horizontal="left"/>
      <protection/>
    </xf>
    <xf numFmtId="0" fontId="68" fillId="34" borderId="11" xfId="0" applyFont="1" applyFill="1" applyBorder="1" applyAlignment="1" applyProtection="1">
      <alignment horizontal="left"/>
      <protection/>
    </xf>
    <xf numFmtId="0" fontId="68" fillId="34" borderId="14" xfId="0" applyFont="1" applyFill="1" applyBorder="1" applyAlignment="1" applyProtection="1">
      <alignment horizontal="left"/>
      <protection/>
    </xf>
    <xf numFmtId="0" fontId="69" fillId="0" borderId="14" xfId="0" applyFont="1" applyFill="1" applyBorder="1" applyAlignment="1" applyProtection="1">
      <alignment horizontal="left"/>
      <protection/>
    </xf>
    <xf numFmtId="0" fontId="69" fillId="0" borderId="15" xfId="0" applyFont="1" applyFill="1" applyBorder="1" applyAlignment="1" applyProtection="1">
      <alignment vertical="top" wrapText="1"/>
      <protection/>
    </xf>
    <xf numFmtId="0" fontId="69" fillId="0" borderId="16" xfId="0" applyFont="1" applyFill="1" applyBorder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0" fontId="69" fillId="0" borderId="23" xfId="0" applyFont="1" applyBorder="1" applyAlignment="1" applyProtection="1">
      <alignment horizontal="left"/>
      <protection/>
    </xf>
    <xf numFmtId="0" fontId="69" fillId="0" borderId="22" xfId="0" applyFont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left"/>
      <protection/>
    </xf>
    <xf numFmtId="0" fontId="69" fillId="0" borderId="15" xfId="0" applyFont="1" applyBorder="1" applyAlignment="1" applyProtection="1">
      <alignment/>
      <protection/>
    </xf>
    <xf numFmtId="0" fontId="69" fillId="0" borderId="15" xfId="0" applyFont="1" applyFill="1" applyBorder="1" applyAlignment="1" applyProtection="1">
      <alignment/>
      <protection/>
    </xf>
    <xf numFmtId="0" fontId="69" fillId="0" borderId="32" xfId="0" applyFont="1" applyBorder="1" applyAlignment="1" applyProtection="1">
      <alignment horizontal="left"/>
      <protection/>
    </xf>
    <xf numFmtId="0" fontId="71" fillId="33" borderId="34" xfId="0" applyFont="1" applyFill="1" applyBorder="1" applyAlignment="1" applyProtection="1">
      <alignment/>
      <protection/>
    </xf>
    <xf numFmtId="172" fontId="72" fillId="33" borderId="35" xfId="0" applyNumberFormat="1" applyFont="1" applyFill="1" applyBorder="1" applyAlignment="1" applyProtection="1">
      <alignment horizontal="center" vertical="center" wrapText="1"/>
      <protection/>
    </xf>
    <xf numFmtId="0" fontId="73" fillId="0" borderId="36" xfId="0" applyFont="1" applyFill="1" applyBorder="1" applyAlignment="1" applyProtection="1">
      <alignment/>
      <protection/>
    </xf>
    <xf numFmtId="0" fontId="74" fillId="0" borderId="37" xfId="0" applyFont="1" applyBorder="1" applyAlignment="1" applyProtection="1">
      <alignment horizontal="center"/>
      <protection/>
    </xf>
    <xf numFmtId="0" fontId="74" fillId="0" borderId="38" xfId="0" applyFont="1" applyBorder="1" applyAlignment="1" applyProtection="1">
      <alignment horizontal="center"/>
      <protection/>
    </xf>
    <xf numFmtId="0" fontId="74" fillId="34" borderId="39" xfId="0" applyFont="1" applyFill="1" applyBorder="1" applyAlignment="1" applyProtection="1">
      <alignment/>
      <protection/>
    </xf>
    <xf numFmtId="3" fontId="74" fillId="34" borderId="40" xfId="0" applyNumberFormat="1" applyFont="1" applyFill="1" applyBorder="1" applyAlignment="1" applyProtection="1">
      <alignment/>
      <protection/>
    </xf>
    <xf numFmtId="177" fontId="74" fillId="34" borderId="27" xfId="44" applyNumberFormat="1" applyFont="1" applyFill="1" applyBorder="1" applyAlignment="1" applyProtection="1">
      <alignment/>
      <protection/>
    </xf>
    <xf numFmtId="3" fontId="74" fillId="34" borderId="21" xfId="0" applyNumberFormat="1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5" fillId="34" borderId="37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/>
    </xf>
    <xf numFmtId="0" fontId="2" fillId="0" borderId="24" xfId="0" applyFont="1" applyFill="1" applyBorder="1" applyAlignment="1" applyProtection="1">
      <alignment horizontal="center"/>
      <protection/>
    </xf>
    <xf numFmtId="0" fontId="69" fillId="0" borderId="11" xfId="0" applyFont="1" applyBorder="1" applyAlignment="1" applyProtection="1">
      <alignment horizontal="left"/>
      <protection/>
    </xf>
    <xf numFmtId="0" fontId="69" fillId="0" borderId="31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0" fillId="0" borderId="24" xfId="0" applyFont="1" applyFill="1" applyBorder="1" applyAlignment="1" applyProtection="1">
      <alignment horizontal="left" vertical="top" wrapText="1" indent="1"/>
      <protection/>
    </xf>
    <xf numFmtId="0" fontId="69" fillId="0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77" fillId="0" borderId="16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74" fillId="35" borderId="37" xfId="0" applyFont="1" applyFill="1" applyBorder="1" applyAlignment="1" applyProtection="1">
      <alignment/>
      <protection/>
    </xf>
    <xf numFmtId="0" fontId="13" fillId="35" borderId="14" xfId="0" applyFont="1" applyFill="1" applyBorder="1" applyAlignment="1" applyProtection="1">
      <alignment horizontal="left" vertical="top"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69" fillId="0" borderId="22" xfId="0" applyFont="1" applyFill="1" applyBorder="1" applyAlignment="1" applyProtection="1">
      <alignment horizontal="center"/>
      <protection/>
    </xf>
    <xf numFmtId="0" fontId="69" fillId="0" borderId="41" xfId="0" applyFont="1" applyBorder="1" applyAlignment="1" applyProtection="1">
      <alignment horizontal="left"/>
      <protection/>
    </xf>
    <xf numFmtId="0" fontId="69" fillId="0" borderId="42" xfId="0" applyFont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77" fillId="0" borderId="14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77" fillId="0" borderId="21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 horizontal="left" vertical="top" wrapText="1" indent="1"/>
      <protection/>
    </xf>
    <xf numFmtId="0" fontId="77" fillId="0" borderId="14" xfId="0" applyFont="1" applyBorder="1" applyAlignment="1" applyProtection="1">
      <alignment horizontal="left"/>
      <protection/>
    </xf>
    <xf numFmtId="0" fontId="77" fillId="0" borderId="15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horizontal="left"/>
      <protection/>
    </xf>
    <xf numFmtId="0" fontId="78" fillId="0" borderId="0" xfId="0" applyFont="1" applyAlignment="1" applyProtection="1">
      <alignment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/>
    </xf>
    <xf numFmtId="0" fontId="69" fillId="0" borderId="44" xfId="0" applyFont="1" applyBorder="1" applyAlignment="1" applyProtection="1">
      <alignment/>
      <protection/>
    </xf>
    <xf numFmtId="0" fontId="69" fillId="0" borderId="46" xfId="0" applyFont="1" applyFill="1" applyBorder="1" applyAlignment="1" applyProtection="1">
      <alignment horizontal="center"/>
      <protection/>
    </xf>
    <xf numFmtId="0" fontId="78" fillId="0" borderId="29" xfId="0" applyFont="1" applyFill="1" applyBorder="1" applyAlignment="1" applyProtection="1">
      <alignment/>
      <protection hidden="1"/>
    </xf>
    <xf numFmtId="0" fontId="78" fillId="0" borderId="20" xfId="0" applyFont="1" applyFill="1" applyBorder="1" applyAlignment="1" applyProtection="1">
      <alignment/>
      <protection hidden="1"/>
    </xf>
    <xf numFmtId="179" fontId="70" fillId="0" borderId="20" xfId="44" applyNumberFormat="1" applyFont="1" applyFill="1" applyBorder="1" applyAlignment="1" applyProtection="1">
      <alignment/>
      <protection hidden="1"/>
    </xf>
    <xf numFmtId="3" fontId="78" fillId="36" borderId="20" xfId="44" applyNumberFormat="1" applyFont="1" applyFill="1" applyBorder="1" applyAlignment="1" applyProtection="1">
      <alignment/>
      <protection hidden="1"/>
    </xf>
    <xf numFmtId="179" fontId="70" fillId="0" borderId="47" xfId="44" applyNumberFormat="1" applyFont="1" applyFill="1" applyBorder="1" applyAlignment="1" applyProtection="1">
      <alignment/>
      <protection hidden="1"/>
    </xf>
    <xf numFmtId="179" fontId="70" fillId="0" borderId="27" xfId="44" applyNumberFormat="1" applyFont="1" applyFill="1" applyBorder="1" applyAlignment="1" applyProtection="1">
      <alignment/>
      <protection hidden="1"/>
    </xf>
    <xf numFmtId="179" fontId="70" fillId="0" borderId="29" xfId="44" applyNumberFormat="1" applyFont="1" applyFill="1" applyBorder="1" applyAlignment="1" applyProtection="1">
      <alignment/>
      <protection hidden="1"/>
    </xf>
    <xf numFmtId="1" fontId="70" fillId="0" borderId="20" xfId="0" applyNumberFormat="1" applyFont="1" applyFill="1" applyBorder="1" applyAlignment="1" applyProtection="1">
      <alignment/>
      <protection hidden="1"/>
    </xf>
    <xf numFmtId="0" fontId="74" fillId="0" borderId="37" xfId="0" applyFont="1" applyBorder="1" applyAlignment="1" applyProtection="1">
      <alignment/>
      <protection hidden="1"/>
    </xf>
    <xf numFmtId="170" fontId="74" fillId="0" borderId="38" xfId="44" applyFont="1" applyFill="1" applyBorder="1" applyAlignment="1" applyProtection="1">
      <alignment/>
      <protection hidden="1"/>
    </xf>
    <xf numFmtId="3" fontId="74" fillId="0" borderId="37" xfId="0" applyNumberFormat="1" applyFont="1" applyBorder="1" applyAlignment="1" applyProtection="1">
      <alignment/>
      <protection hidden="1"/>
    </xf>
    <xf numFmtId="1" fontId="74" fillId="0" borderId="37" xfId="44" applyNumberFormat="1" applyFont="1" applyFill="1" applyBorder="1" applyAlignment="1" applyProtection="1">
      <alignment/>
      <protection hidden="1"/>
    </xf>
    <xf numFmtId="1" fontId="74" fillId="0" borderId="37" xfId="0" applyNumberFormat="1" applyFont="1" applyBorder="1" applyAlignment="1" applyProtection="1">
      <alignment/>
      <protection hidden="1"/>
    </xf>
    <xf numFmtId="3" fontId="74" fillId="0" borderId="30" xfId="0" applyNumberFormat="1" applyFont="1" applyFill="1" applyBorder="1" applyAlignment="1" applyProtection="1">
      <alignment/>
      <protection hidden="1"/>
    </xf>
    <xf numFmtId="0" fontId="74" fillId="0" borderId="20" xfId="0" applyFont="1" applyFill="1" applyBorder="1" applyAlignment="1" applyProtection="1">
      <alignment/>
      <protection hidden="1"/>
    </xf>
    <xf numFmtId="3" fontId="74" fillId="0" borderId="37" xfId="0" applyNumberFormat="1" applyFont="1" applyFill="1" applyBorder="1" applyAlignment="1" applyProtection="1">
      <alignment/>
      <protection hidden="1"/>
    </xf>
    <xf numFmtId="0" fontId="74" fillId="0" borderId="21" xfId="0" applyFont="1" applyFill="1" applyBorder="1" applyAlignment="1" applyProtection="1">
      <alignment/>
      <protection hidden="1"/>
    </xf>
    <xf numFmtId="0" fontId="74" fillId="0" borderId="30" xfId="0" applyFont="1" applyFill="1" applyBorder="1" applyAlignment="1" applyProtection="1">
      <alignment/>
      <protection hidden="1"/>
    </xf>
    <xf numFmtId="179" fontId="74" fillId="0" borderId="37" xfId="0" applyNumberFormat="1" applyFont="1" applyBorder="1" applyAlignment="1" applyProtection="1">
      <alignment/>
      <protection hidden="1"/>
    </xf>
    <xf numFmtId="3" fontId="79" fillId="0" borderId="37" xfId="0" applyNumberFormat="1" applyFont="1" applyBorder="1" applyAlignment="1" applyProtection="1">
      <alignment/>
      <protection hidden="1"/>
    </xf>
    <xf numFmtId="170" fontId="74" fillId="0" borderId="20" xfId="44" applyFont="1" applyFill="1" applyBorder="1" applyAlignment="1" applyProtection="1">
      <alignment/>
      <protection hidden="1"/>
    </xf>
    <xf numFmtId="170" fontId="70" fillId="0" borderId="20" xfId="44" applyFont="1" applyFill="1" applyBorder="1" applyAlignment="1" applyProtection="1">
      <alignment/>
      <protection hidden="1"/>
    </xf>
    <xf numFmtId="170" fontId="74" fillId="0" borderId="37" xfId="44" applyFont="1" applyFill="1" applyBorder="1" applyAlignment="1" applyProtection="1">
      <alignment/>
      <protection hidden="1"/>
    </xf>
    <xf numFmtId="3" fontId="74" fillId="0" borderId="20" xfId="0" applyNumberFormat="1" applyFont="1" applyFill="1" applyBorder="1" applyAlignment="1" applyProtection="1">
      <alignment/>
      <protection hidden="1"/>
    </xf>
    <xf numFmtId="3" fontId="74" fillId="0" borderId="40" xfId="0" applyNumberFormat="1" applyFont="1" applyFill="1" applyBorder="1" applyAlignment="1" applyProtection="1">
      <alignment/>
      <protection hidden="1"/>
    </xf>
    <xf numFmtId="170" fontId="1" fillId="9" borderId="25" xfId="44" applyFont="1" applyFill="1" applyBorder="1" applyAlignment="1" applyProtection="1">
      <alignment/>
      <protection locked="0"/>
    </xf>
    <xf numFmtId="170" fontId="1" fillId="9" borderId="26" xfId="44" applyFont="1" applyFill="1" applyBorder="1" applyAlignment="1" applyProtection="1">
      <alignment/>
      <protection locked="0"/>
    </xf>
    <xf numFmtId="1" fontId="1" fillId="9" borderId="20" xfId="0" applyNumberFormat="1" applyFont="1" applyFill="1" applyBorder="1" applyAlignment="1" applyProtection="1">
      <alignment/>
      <protection locked="0"/>
    </xf>
    <xf numFmtId="0" fontId="1" fillId="9" borderId="20" xfId="0" applyFont="1" applyFill="1" applyBorder="1" applyAlignment="1" applyProtection="1">
      <alignment/>
      <protection locked="0"/>
    </xf>
    <xf numFmtId="0" fontId="1" fillId="9" borderId="29" xfId="0" applyFont="1" applyFill="1" applyBorder="1" applyAlignment="1" applyProtection="1">
      <alignment/>
      <protection locked="0"/>
    </xf>
    <xf numFmtId="0" fontId="1" fillId="9" borderId="30" xfId="0" applyFont="1" applyFill="1" applyBorder="1" applyAlignment="1" applyProtection="1">
      <alignment/>
      <protection locked="0"/>
    </xf>
    <xf numFmtId="0" fontId="1" fillId="9" borderId="21" xfId="0" applyFont="1" applyFill="1" applyBorder="1" applyAlignment="1" applyProtection="1">
      <alignment/>
      <protection locked="0"/>
    </xf>
    <xf numFmtId="170" fontId="1" fillId="9" borderId="20" xfId="44" applyFont="1" applyFill="1" applyBorder="1" applyAlignment="1" applyProtection="1">
      <alignment/>
      <protection locked="0"/>
    </xf>
    <xf numFmtId="3" fontId="1" fillId="9" borderId="20" xfId="44" applyNumberFormat="1" applyFont="1" applyFill="1" applyBorder="1" applyAlignment="1" applyProtection="1">
      <alignment/>
      <protection locked="0"/>
    </xf>
    <xf numFmtId="3" fontId="1" fillId="9" borderId="20" xfId="44" applyNumberFormat="1" applyFont="1" applyFill="1" applyBorder="1" applyAlignment="1" applyProtection="1">
      <alignment/>
      <protection locked="0"/>
    </xf>
    <xf numFmtId="172" fontId="68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20" xfId="44" applyNumberFormat="1" applyFont="1" applyFill="1" applyBorder="1" applyAlignment="1" applyProtection="1">
      <alignment/>
      <protection hidden="1"/>
    </xf>
    <xf numFmtId="3" fontId="74" fillId="0" borderId="20" xfId="44" applyNumberFormat="1" applyFont="1" applyFill="1" applyBorder="1" applyAlignment="1" applyProtection="1">
      <alignment/>
      <protection hidden="1"/>
    </xf>
    <xf numFmtId="0" fontId="70" fillId="0" borderId="47" xfId="44" applyNumberFormat="1" applyFont="1" applyFill="1" applyBorder="1" applyAlignment="1" applyProtection="1">
      <alignment/>
      <protection hidden="1"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9" fillId="34" borderId="16" xfId="0" applyFont="1" applyFill="1" applyBorder="1" applyAlignment="1" applyProtection="1">
      <alignment horizontal="center" vertical="top" wrapText="1"/>
      <protection/>
    </xf>
    <xf numFmtId="172" fontId="6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00291252136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.uk/imgres?q=financial+conduct+authority&amp;biw=1280&amp;bih=860&amp;tbm=isch&amp;tbnid=Gq3Q88PZmFeQ0M:&amp;imgrefurl=http://www.moneysavingexpert.com/shopping/how-to-complain&amp;docid=MwASqGljDOdFLM&amp;imgurl=http://images.moneysavingexpert.com/images/financial-conduct-authority.gif&amp;w=300&amp;h=207&amp;ei=ugVtUaa_Hs2W0QW-14HwBA&amp;zoom=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</xdr:row>
      <xdr:rowOff>0</xdr:rowOff>
    </xdr:from>
    <xdr:ext cx="304800" cy="304800"/>
    <xdr:sp>
      <xdr:nvSpPr>
        <xdr:cNvPr id="1" name="AutoShape 417" descr="data:image/jpeg;base64,/9j/4AAQSkZJRgABAQAAAQABAAD/2wCEAAkGBxQTEhUUExQWFhUWFhgXGRgVGCAcGxgUFRQXFhwaIxocKCggGBolHBkVITEhJSosLi8uFx8zODMsNygtLisBCgoKDgwOGxAQGjQmHCQsLS8uLywsLDc3NCwtLCw3NC80MDQsLC4sLCwsLCwsLCwsLCwsLDQvNCwsLSwsLCwsLP/AABEIAKUA8AMBIgACEQEDEQH/xAAcAAEAAgIDAQAAAAAAAAAAAAAABgcECAECAwX/xABMEAACAQIDAggKBwQIBQUAAAABAgMAEQQSIQUxBgcTQVFhgZEUFyIyQlJxk6HhFSNigpKx0TNTVMEWNWNyg6LC0kRzsrPwJCU0Q5T/xAAaAQEBAAMBAQAAAAAAAAAAAAAAAQIDBQQG/8QAMxEAAgEDAAYIBQQDAAAAAAAAAAECAwQREiExQbHwBRQzUWGBkaETFTJx0SI0weFCU/H/2gAMAwEAAhEDEQA/ALxpSlAKUpQClKUApSlAKUpQClKUApSlAKUpQClKUApSlAKUpQClKUApSlAKUpQClKUApSuCbUBzSqu4ZcZM0MuSCH6of/bIGAk60YaZfta36KhcvC5pDdp8ch+xMrL3ZVqZPdTsKs1pPUjYWla7/T5/jseOxf8AfT+kdv8Ai9oN99V+N2pk2fLZ9/szYila8R8MJr2i5Vm5jJPJK34Fyr8DXtiNpY8nPicY+HuPNLEPbqhTUfetTJPl01teDYGla+wcKcTfJhGxEj+vIxd/aIx5EY6zm9teTbRxS/ttosh51WRpG7QnkjvpkfLpb5Gw9K12PCMj/ise/skVB8cxrqOFb7g2MY7h/wCr1JPNYR76ZL8tnuZsXSsDYWDMUEaMzswUZi7ZmzHU3bn1rPqnOepilKUIKUpQClKUApSq+41trsgihTEjD3Jd2BPKZRoqhF1IJJPMPJFDZSpupNRRYNK19w/CnE3yYVsRI/ryMXf2iMeRGOs5vbXk20cUv7baLIedVkaRu0J5I76mT2/Lpb5Gw9K12PCNh/xWPf2SKg+OY11/pY/r4s+3F/olMl+WT3M2LpWuycKG/fY5fZiFf4FVqR8HOMB4mAfEmWPnXER5WA6pEuL9Rpkxn0dUisoualeGCxaSoskbB0YXVlNwRXvVOe1gVHOMLHCLATEsyhgI8yC5HKHLcA2vvqR1EONSTLs+Q5Ffy47qwJBGcdFiPaKG2gs1YrxRTeChlTTC4lWB9APkJ/wpND8a7YjEYkftcKrdcmG/1KADWDlwz88kR6CBKnYRZh23r2igZP2WLjA6pWj+BtWJ9G0s6+H8o4OPHPg4PdyD4Zq9I8Y5PkYOG/2cOzH4k19vg3srF4tzGuPVWAuBy2fMOe2U3FtN/TX35OLLHtvxwP3pP1oaZ16UHiTXuRB2x2Xym8HQ+sVgHcLOe6vnGPDx6szTt0JdI79bnym+6B7anWH4nZr3kxEYHSqkk9prMXixnT9i8CH13DSP2EgKvYtDHrVBalL0WP79CBSGZ0AcphoDuW3Jq3sTz5e24rDLYdNyySn7R5JO4Xc94qwU4pJ2YvNiVc9V7t7Wa9h2V8XhRwbxGBMaosR5QMbxISVCZfOeS+/N1bjQyhcUpPRjL+P7I7FinP7PDR/dhZz3tepbxd4GefGpysWWOMco14QtyPNFyOnXsqIzcq37TEKOozX+C3FXBxRbD5DCtMSGadg2YX/ZrcKNdedj20MbyahSb3vUTulY20NoRQIXmkWNB6TkAfHeahu1+MuJL+DwPiAPSQjL8Lt8KyOHTozqfSid0qo4eN+QkhsOidBuzW9o0Pd3VnQcabr5UmFDx/vMPJmA9qkAqfbapk3uxrrd7os6lRPBcYuz5Ez+EKlhcq4Ibu5+ypWrXF+mqeedOcPqWDmlKUMDgmtfOF+1sPPi5Z2Zp7myKvkIEXRbufKbpsoG/fVvcYe2Fw2CcszKZPqlyWLXcG9r6aC9V/wf4CvNBHNhHhRXXRpQXkBGhF9FUjqXtqM6Vlo006k9WdS5/BEpDNIgDlMNAdy25NWHUnny9txWGWw6bleU/aPJJ3C7HvFSXhVwJkwSeEYmUzBmC/V6G5BIzO97LpbQGvgYeeU/sIVQesqXPbI9/wCVQ6tOcZxzF6vT+ziLFOf2eGj+7CznvN6yBLi/3B//ADj9KxpuVb9piFHUZr/BbivHwRf36f5v0oZYXOsy5J8QPPwykfaw36AVjHFRHSSDKemFyp/A+ZT8KJCR5mIQf4jL/KsnlcTbmmX7so+F2oNS5wWlxN41TBNCkhcRuGAZcrKJAdOcHVSdOmrEqq+JOVWfF2jCMBDmyk5TrJbyTqp38/dVqVUcC9jo15c7hUR40i30e+RsjZ47Etl9MaXOmu7WpdUN42Qp2c+YkDPHqBf0xzVTXbdrH7opXE4hgfr4FJ6SpjY/fXQ9xryvhz+/XtRx+SmvSASLpDKGHqhtfwP/ACriSeQefCh/vREHvW1Yn0i5/wCEp4r0iG0YsjuTlfRkA0y9INXHwj2gcPhZpl1MaFh2VTfFdMDtGIckinLJque/m9bEVbXDgkYDE2AJ5JtCLg6dHPVRx71ZuIp+HErGfjcxZ0jhhB6WDMT2KRXdeMraA1kGGiH20fMfYgfN32qG8piLful6dIh/I91YpSNdWYyHoXQH2udT2CodHqtHZoriTmTjWxjELFHEx5yY2Jb2KreSO018zhpwhOPXDmbJFJFygdVOcHNkKkAXtuOhOlR7NIy+jFGfug/6n+NeH1S+s/8AkX+Z/KhlC3pxknFYa7jL2Xs5J5o4EMhaRwgsFAF951ubAXPZV7cJeEEGzMMgtchckUQNi2UAdgGlz19dQHidwAeaXEtGqJCuVW185gS2pJ3KP8wqM8KdvzYzEPLyZyXKxho72jB03jed59tDzVqfWK2g/pjt+7MTb+3jjJOUnaUnmUFSiA8yrpb86lPBrivlnCyySPAh1AK2lt077L269VfR4qeDHKk4rERrlVrRKUAuw3ueobh13q2aqRqubx0n8OlqwRKPi7wWULIjzEelK5Ld62rGxPFhg/OhMsD+tHIfiGuCOqptSqc5XNVf5MoXhpwZnwflTRR4iE6csilGB6Gy7j1kEVe8Pmj2D8q4xECupR1DKwsQRcEHqruBaoZVrh1oxUtqyc0pWNtHGLDE8reailj2C9vbVPOlnUVHxsbb5XGJhkiWVogAAxJHKy20yAgE2yjXpqz8AkeDw0SOyqFyR3sADI5C7hoLsaq/i5hxGLx5nmBVUvK3khQXY2Ubrnn/AA19Ljn20oMOGu1x9cwU21GiXbePSOnVUOpUpaUoW63beedpYHCbZnhGGlisMxUlbgEB11U2PWBWumIjdv28oBG9ScxUjmyroprYngttbwrCxTbi6jMOhxow76prjL2RHhsc5ysVm+tUAhVuTZhe1/O17aMvR83Gcqb2kWKwjnkPsCgfG9cZovVl/Gv+2uyzH0Yk/CzfEk16B5f3Q918qh1zx+p/tR2qf5CuwhS90lynmzAr/mF7V2aR+eJe2K35Wrz5SM+chU9KN/pa/wCdBrLU4mGlLYrlDmGWHK1wb6yX8ob+bfVo1VHEgih8Xla9xDoRYjWXsPZVr1kj56+7d+XBCodxstbZ0hyhvLj0N/XHRqKmNQ/jXzfRz5TY547a29MdNDXbdtH7oorLE3OydTDMO8WPwr0QMPMmX3hX4G1dZJP3kYv06oe8aHurr9UfXHcf0rE+lJnxYNL9Ix5nBXK/pq3o9AN6tXhz/V+Kscv1Tak2tp081VHxWIn0lFlYk5ZNCtvR6b1eOPkjWNmmKiMC7F7ZQvXfS1VHFvno14v7cTWEpHvaUE/ZBJ7zau8UwvaJLn1m8pv9q93bV9fTOyf3uD70ru+19lqLGXCAHmJQXpg9PX5f63z5FAvlveSTOx5kOY+zNu7r16EupIWLIV3+SSwI5iW3Huq/MJtfZhYCOXCZidMrJe9Vjg9jNi9syRubxriJJGW9/IR77huBNhr01MGynd6edKOElnWSraMDYHYRRmyyyqAxY2s8xF+4adlVEISdBItzoNW3nQc1XLx0keBRg3sZ13f3XPPVTbAWM4rDizazxbyP3i0ZLJ5pOb2ttmxuxsAIII4V3Roq+0gantN6zKUrI4TeXlilKUIKUpQCq+44drFMOmHR1RpmuxLZSI0sT16kgdhqwaovhLIu09q8krMQX5FcoFgiE52uebzjf2VGeyygpVNJ7I6yfcVmxxhsFyrkZpjyjN9gCy6nW1rntNVNt/bZxeKlmjS5dvJJGYhBotgdE013c++re4ydqjCYAogGaS0KLr5pGu7XRQao985HlkIvRuHYo1NRnvsk5uVaW8s7ia2uQ02GkkDE2lQXvb0XF93qmw66+1xt7JaXCiaMXkga+4E8m9gw13blPZVScG9rjC4mKZFLZGGYneYzo1lHV033VsbiYEmjZG8pJFIPWrC35Gqjz3adCuqi38s1lcyelIB1GT+S15lP7Ve9v0r32ns4YeaSFy2aNipsAL23HXpFj21jXTofvH6VDsLDWUeihhulX8ZH513LS21GcdYDjvFeHkfb+BoqD0Xseu6/GhcFn8R7gvi7LlNob2Nxvl3A6jvq2KqriSL58Xn9WGx011l5xvq1ayR8/f8Aby8uCFQzjcA+jZLmwzx81/TFTOoZxuH/ANtkuL+XHp98dFDVbdtH7opCPOPMbMOgH/Sa6tIfSjXtUj8rV52Q85HtF/iK7rm5nH4rfA1ifSkr4q5AdpRWQA5ZNQT6vWat3h1/V+K0v9S2h59KqXitL/SMWY3GWTnB9Hqq2uHX9X4qxt9S2u7mqo495+5j5cTXoGS2gyjqAQd9eRVRqxzH7P8AuNcFR6T39lz8TXKt6i3PSdT3bhUOwdjmI3BF7ge3e1W7xM7HyRS4piS0xCKT6iXudddWJ/CKqOHDNI6oCWkdgiga+UxsNdwrZjY+z1w8EcKebGgUdg39pqo53SNXRpqC38CMcbWFL7PdgATG6PYi+gNie4mqQw2KaN0kCDyHV9F9Rg38q2a2hg1mieJ/NdSp9jC1a0bU2dJh5XhlNnjYqdTqOY+wix7aMx6NmnBwZs5FIGUMNQwBB6iLiu9QTin4RifDDDuw5WAAb/Oi9Fuu24+wdNTuqcqrTdObi9wpSlDWKUrGwWPjlz8mwbI5RiNwcAEi/Pa4oMHy+G22fBMHLKPOy5U63fQfr2VAOJXZQZ5cSUACARIdTdm1c6nmGUdppxzbXdpYsPGdIwZHAI1dtFHYL/iqdbAww2fs9eVNjHGZJCfXIzN8dKm86GPhW2Ftm/bniZG2o8FKQMSYSUvYSOAVJtfn03CvjnYexjqUwn41/WqOx0vKyPLKwLyMXawvqxva56N1eSgegmvSRc924UyeuPR7isKb58y+foTZAFsmEAP211+OtSTZksJQLAyMiAKMjBgoA0Gl+atYXjG9jc9A1+O4VO+J3a4ixbQ2sk62/wARLkdpBYUyarixapuWm3jvMzjm2Vyc8eIVARKpRja9pE1HepP4arvM3qD8FbC8Pdj+FYKVF88DOn99NR36jtrXcG+uYd5qM9NhV06WN61HYuedF/Db8q4zKd6kew/yNBfmb/NXJZucX9ov8aHuLO4jVAfF2N9Iea1tZatmql4jCM+LsLaQ8/XLVtVUfPX/AG8vLghUM427/Rz2354/+sVM6hfG9/Vsl/Xi/wC4Kpqtu2j90UWzesvdp8q4svWO40BPMb/+dBoT0qPy/KsT6YlvFUo+korH0JOb7NW9w7/q/Ff8lvyql+Am2cPhMRy8yyEqpVFjF7lt5JJ0sPzqc7W4zMFiIZIWjnAkQqSEGlxv31Ucq7pVJ11KMW0scSo8y9BPtP6V2JY7/JHd8N5rgkjdYDpta4/OuhI59ah1Sd8UGyBNjDKRdcOt7n949wvwDGrwqI8V+x/B8ChYWeb61vvDyR2LapdVR85eVfiVW9y1CoLxlcCvDF5eEf8AqEFrXtyqb8tz6Q1seu1TqlU00qsqUlKO01gwWMlwsweMvFNGecag84KneOkGrf4N8aWGlAXE/USc5IJjY9Tej96vu8KOBeFxvlSKVlAsJU0bt5mHtqtdq8U2LQ/UPHMvQTkb4+Se8VDqOtbXSXxNUud/5Lig2nC4uksbDpDg/wA6wdqcKsHhxeXERg+qGzMfYq3JqjzwB2ip/wDiPfqaM/ENX0NncWGPkPlxxwjpdwT+FL/ypk19ToR1urq8vyfT4X8Z7zAxYVWijOhkOkjDq9QfH2VJOJ+dE2dI5NlWWRiTzAKpJr34OcWGGgs05OIcczaRg/3OftvXjxoYuPB4IwwoqNiXIKoLDKAM7WG7QKO0UJKVKolQora1rITwTw/0ltXlnuVzmdgRuVT5C/8ASOw1NeOXbAjwyYcE5p21t+7jsT3kqO+orwC4WYLZ8bXSZppLZ2C6ALeyi53C5157187jC4RwY6WOWESAqpQrItha9wQQfhQ9LpSncxbi9COwieZegn2n9K7EsRr5I7vhvNcXPUPhXU29tQ6JyLcwv7f0r1w+KeN1kVrPGwdf7ym43V4Fv/BXWhcZNo9lY5Z4Y5k82RQw7Re1a/8ADjYng2OkiVTldg8YHOJDoo9jXHdUv4IcYWFweFjgYTuVvc5Ba7G9hruFfN4a8MMJi2hmiWVZ4DdcyjK63BKkg3G7Q81zVZyLWlVoVX+l6L5RFcVsKREzmxFrkKSdBvIJAVwOfKT3a18wdRtX38Vt5TEqLmIRSsastsgZMhzMDaQ5d2m8ndeo7UOnTcmv1FqcRpOfF39WH85atmqj4ivPxnsg/OWrcrJHB6Q/cS8uCFQrjf8A6tk/5kX/AHBU1qG8bcZbZstuZo2PsDi9DVbdtD7ooSub0risT6c7Zj0muMx6akfBjYCYiCaVllcxyRoEiZFJDqxJu+mlqzcBwThkVbzNGZMLHKpa2XlppTGqnTRSbC/XQ0yrwi2nuIdXaO1xmF1uLi9rrfUX5rjS9SOLgx9dBHJyi3ieWcAXZBEzKwVRvOgA33vWThuCCnEYvDyS8mYsghc+a7StaPN0BrqPaaB14d/OcEjXjgYAAYQADQDlOYdlc+OJv4Ue8+VRb+jSRRtLiDIoiiRpI1tn5aWV4wgJ0CjISTWHPsVXhgkw+dmnxLwIr29EJa9ue7anoFMnlVvav/HiTXxxN/Cj3nyp44m/hR7z5VHp+CEYxsUIeQwzRO6uRZrxhswsR6yjsIqPcHdm+FTJFmyAgszWvlRFLMQOc2GlMljb2rWUtWM7/H8FheOJv4Ue8+VPHE38KPefKoZhMBhZRLMpnWCBELq2UyM8jlUUEaAG1yTur6eB4JwSgSCZo45Ys0RkAus3KiLI9tMuYr5Q6aZMZULWO2PEkHjib+FHvPlTxxN/Cj3nyqNQ8F40RmxHKqY8O0rouXMHWcxFRfS2l68MbwbjXDy4hJHZORilizAA2kkaNlcdIK7xvpkKhat40fDeSzxxN/Cj3nyqG8MuFL4+ZZGXIETKqg3tc3Jv16d1ZOI2BBDFy8zSmMmJFWPLmMjwiVySdAqgi3TevHDbPwjYSTEHwi8bpGQCli0gYq27QCwuOuhsp06FN6cI+G/eR7Mek1xmPTUg4H8G/DDJmZlygKhUXBncMVU9C2U3PWOmucLsBWOADFgcU0iyDS6GNwmnx30PQ60E3Hevw3/BHaV984LC+A+E/X5+U5G10y8pyXKZt18nNbfX2cRwBYS4lASFQxLCzMvltK6ocwGoAzdA3UI68I/Vq5X5IPSpVDsHDTPLHA8ueBlzmQLaSPlRG7KBqhBNwDvrPx/AyFJoo800fKYrwcCTITIgNjKmXcBpfN6woR3ME8Mg1KksWzMJ4NPK3hGaCVYiAUszOXAI03DLr7a64nYUS4cYoO3ItEMoNs3hebKYvYLFvZQy+NHOPHHmRylKUNpaPEV5+M9kH5y1blVLxFIc2MPNaEdv1pq2qyR870h+4l5cEKxNr7PXEQyQv5silT1XG/s31l0oeRNp5RrBtnZMuFmaGZbOvPzMvMwPODWDWzm2dhYfFLlxESyAbrjVfYw1HZUVfiowBOnLDqEh/nUwdqn0nBr9a1+BTEePZYJIBlySOjtca5owQLHo1NZM+3ZXi5IhMnIpDoDfk43zrrfffnq3fFNgemb3nyp4psD0ze8+VMGTv7d68P0KpxfCrEyA5nGYxJEZACH5ONs3nA7ybXPPYV44zb80qFHynNHHEzWOZlhfOhJvq1+foq3PFNgemb3nyp4psD0ze8+VTBFe2y2L2Ksl4W4h2vLycoMSwusi3WREJKlrEHOCScwIrzThNMoUKsS5GkdMqWCNKgQkAHSygW69datfxTYHpm958qeKbA9M3vPlVwTrlr3exVGB4UTxiLVXMLOyGUFmHKrlZSb6qRY26RWKm13SZJokjhdNwiWy84N1Ym9wSDVw+KbA9M3vPlTxTYHpm958qmC9etu72KmThC6sSkOHRGUo8Sx/VyKTm8oE3JB3G+nNXXGbflkVkIRY2jWIIi2VI1fOAovoS2pJuTVt+KbA9M3vPlTxTYHpm958qYHXbbOcP0KuPDDEE3kEUt4RAeUUnNGGza2Iu1+evIcJ5sz5xE6PGsRiZLRCNDmVVVSMtjcgg89Wt4psD0ze8+VPFNgemb3nypgnXLXu9iqP6TSkvnSGRHKNyUiXjVo1yoVAIK2XTfqN96wvpN+Slh8nJLIsrWFjnW9rW0VdTpark8U2B6ZvefKnimwPTN7z5VcGSvrZbF7FO4fbE0aRpG5jEbtIChILO2XVrHyrBQAOi/TX0TwumJzGOAsHkkjbkzeF5dXKa858ryr2Jq0fFNgemb3nyp4psD0ze8+VMEd7bPavYpfw1vB/BtOT5XlvtZ8mTf0W5qz5eEk5kxEnkq+IyZyoIsYyGUrr5JuB01bPimwPTN7z5U8U2B6ZvefKmCu/t3tT9Oe4qqXhRMbkJCjO6vK0ceVpmRs4za7i2pC2ua4XhRPmDERkriDiVup8iVjdsuuiE6leqrW8U2B6ZvefKnimwPTN7z5UwY9dte72Kb+k35KaLycs0iyvprnQsRY8w8o11faDmBcPpyayNKNNc7LlOvRYCrm8U2B6ZvefKnimwPTN7z5UwZ9ft/H0KOrvDEzsERSzMbBVFyT1CrvXinwP9sf8T5VIth8FsLhNYIVVudz5Tn7xuamDGfSdNL9KbZ8/i74NnBYUK9uVkOeS3MSAAt+oad9SmlKyONObnJye1ilKUMBSlKAUpSgFKUoBSlKAUpSgFKUoBSlKAUpSgFKUoBSlKAUpSgFKUoBSlKAUpSgFKUoBSlKAUpSgFKUoBSlKAUpSgFKUoBSlKAUpSgFKUoBSlKAUpSgFKUoBSlKAUpSgP//Z">
          <a:hlinkClick r:id="rId1"/>
        </xdr:cNvPr>
        <xdr:cNvSpPr>
          <a:spLocks noChangeAspect="1"/>
        </xdr:cNvSpPr>
      </xdr:nvSpPr>
      <xdr:spPr>
        <a:xfrm>
          <a:off x="18288000" y="20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18</xdr:col>
      <xdr:colOff>0</xdr:colOff>
      <xdr:row>1</xdr:row>
      <xdr:rowOff>0</xdr:rowOff>
    </xdr:from>
    <xdr:to>
      <xdr:col>19</xdr:col>
      <xdr:colOff>685800</xdr:colOff>
      <xdr:row>2</xdr:row>
      <xdr:rowOff>514350</xdr:rowOff>
    </xdr:to>
    <xdr:pic>
      <xdr:nvPicPr>
        <xdr:cNvPr id="2" name="Picture 13" descr="FCA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64100" y="20002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73"/>
  <sheetViews>
    <sheetView showGridLines="0" tabSelected="1" view="pageLayout" zoomScale="85" zoomScaleNormal="90" zoomScaleSheetLayoutView="50" zoomScalePageLayoutView="85" workbookViewId="0" topLeftCell="A1">
      <selection activeCell="E16" sqref="E16"/>
    </sheetView>
  </sheetViews>
  <sheetFormatPr defaultColWidth="0" defaultRowHeight="12.75" zeroHeight="1"/>
  <cols>
    <col min="1" max="1" width="6.28125" style="29" customWidth="1"/>
    <col min="2" max="2" width="69.8515625" style="15" customWidth="1"/>
    <col min="3" max="3" width="20.57421875" style="15" customWidth="1"/>
    <col min="4" max="4" width="10.8515625" style="15" customWidth="1"/>
    <col min="5" max="5" width="13.00390625" style="15" customWidth="1"/>
    <col min="6" max="6" width="10.8515625" style="15" customWidth="1"/>
    <col min="7" max="7" width="12.57421875" style="15" bestFit="1" customWidth="1"/>
    <col min="8" max="19" width="10.8515625" style="15" customWidth="1"/>
    <col min="20" max="20" width="14.140625" style="83" bestFit="1" customWidth="1"/>
    <col min="21" max="16384" width="0" style="15" hidden="1" customWidth="1"/>
  </cols>
  <sheetData>
    <row r="1" spans="1:20" s="7" customFormat="1" ht="15.75">
      <c r="A1" s="71" t="s">
        <v>41</v>
      </c>
      <c r="B1" s="5"/>
      <c r="C1" s="73" t="s">
        <v>122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90"/>
    </row>
    <row r="2" spans="1:20" s="7" customFormat="1" ht="34.5" customHeight="1">
      <c r="A2" s="72" t="s">
        <v>15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2"/>
    </row>
    <row r="3" spans="1:20" s="7" customFormat="1" ht="54" customHeight="1">
      <c r="A3" s="1"/>
      <c r="B3" s="172" t="s">
        <v>13</v>
      </c>
      <c r="C3" s="172" t="s">
        <v>16</v>
      </c>
      <c r="D3" s="178" t="s">
        <v>71</v>
      </c>
      <c r="E3" s="178"/>
      <c r="F3" s="178"/>
      <c r="G3" s="178"/>
      <c r="H3" s="17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1"/>
    </row>
    <row r="4" spans="1:20" s="7" customFormat="1" ht="12" customHeight="1">
      <c r="A4" s="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2"/>
    </row>
    <row r="5" spans="1:20" s="11" customFormat="1" ht="40.5" customHeight="1">
      <c r="A5" s="53" t="s">
        <v>2</v>
      </c>
      <c r="B5" s="74" t="s">
        <v>10</v>
      </c>
      <c r="C5" s="54"/>
      <c r="D5" s="176" t="s">
        <v>72</v>
      </c>
      <c r="E5" s="177"/>
      <c r="F5" s="176" t="s">
        <v>22</v>
      </c>
      <c r="G5" s="177"/>
      <c r="H5" s="176" t="s">
        <v>20</v>
      </c>
      <c r="I5" s="177"/>
      <c r="J5" s="176" t="s">
        <v>23</v>
      </c>
      <c r="K5" s="177"/>
      <c r="L5" s="176" t="s">
        <v>34</v>
      </c>
      <c r="M5" s="177"/>
      <c r="N5" s="176" t="s">
        <v>21</v>
      </c>
      <c r="O5" s="177"/>
      <c r="P5" s="176" t="s">
        <v>24</v>
      </c>
      <c r="Q5" s="177"/>
      <c r="R5" s="176" t="s">
        <v>11</v>
      </c>
      <c r="S5" s="177"/>
      <c r="T5" s="101" t="s">
        <v>1</v>
      </c>
    </row>
    <row r="6" spans="1:20" ht="12.75">
      <c r="A6" s="12">
        <v>0</v>
      </c>
      <c r="B6" s="13" t="s">
        <v>28</v>
      </c>
      <c r="C6" s="14"/>
      <c r="D6" s="32" t="s">
        <v>26</v>
      </c>
      <c r="E6" s="32" t="s">
        <v>27</v>
      </c>
      <c r="F6" s="32" t="s">
        <v>26</v>
      </c>
      <c r="G6" s="32" t="s">
        <v>27</v>
      </c>
      <c r="H6" s="32" t="s">
        <v>26</v>
      </c>
      <c r="I6" s="32" t="s">
        <v>27</v>
      </c>
      <c r="J6" s="32" t="s">
        <v>26</v>
      </c>
      <c r="K6" s="32" t="s">
        <v>27</v>
      </c>
      <c r="L6" s="32" t="s">
        <v>26</v>
      </c>
      <c r="M6" s="32" t="s">
        <v>27</v>
      </c>
      <c r="N6" s="32" t="s">
        <v>26</v>
      </c>
      <c r="O6" s="32" t="s">
        <v>27</v>
      </c>
      <c r="P6" s="32" t="s">
        <v>26</v>
      </c>
      <c r="Q6" s="32" t="s">
        <v>27</v>
      </c>
      <c r="R6" s="32" t="s">
        <v>26</v>
      </c>
      <c r="S6" s="32" t="s">
        <v>27</v>
      </c>
      <c r="T6" s="93"/>
    </row>
    <row r="7" spans="1:20" ht="13.5" thickBot="1">
      <c r="A7" s="42"/>
      <c r="B7" s="18"/>
      <c r="C7" s="18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6"/>
      <c r="T7" s="94"/>
    </row>
    <row r="8" spans="1:20" ht="12.75">
      <c r="A8" s="77" t="s">
        <v>5</v>
      </c>
      <c r="B8" s="75" t="s">
        <v>3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95"/>
    </row>
    <row r="9" spans="1:20" ht="12.75">
      <c r="A9" s="16">
        <f>A6+1</f>
        <v>1</v>
      </c>
      <c r="B9" s="13" t="s">
        <v>6</v>
      </c>
      <c r="C9" s="1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145">
        <f>SUM(D9:S9)</f>
        <v>0</v>
      </c>
    </row>
    <row r="10" spans="1:20" ht="12.75">
      <c r="A10" s="16">
        <f>A9+1</f>
        <v>2</v>
      </c>
      <c r="B10" s="13" t="s">
        <v>4</v>
      </c>
      <c r="C10" s="14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145">
        <f>SUM(D10:S10)</f>
        <v>0</v>
      </c>
    </row>
    <row r="11" spans="1:20" ht="13.5" thickBot="1">
      <c r="A11" s="17">
        <v>3</v>
      </c>
      <c r="B11" s="18" t="s">
        <v>12</v>
      </c>
      <c r="C11" s="19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  <c r="T11" s="146">
        <f>SUM(D11:S11)</f>
        <v>0</v>
      </c>
    </row>
    <row r="12" spans="1:20" ht="12.75">
      <c r="A12" s="78" t="s">
        <v>25</v>
      </c>
      <c r="B12" s="75" t="s">
        <v>46</v>
      </c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95"/>
    </row>
    <row r="13" spans="1:20" ht="12.75">
      <c r="A13" s="116" t="s">
        <v>7</v>
      </c>
      <c r="B13" s="117"/>
      <c r="C13" s="118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15"/>
    </row>
    <row r="14" spans="1:20" ht="12.75">
      <c r="A14" s="12">
        <v>4</v>
      </c>
      <c r="B14" s="13" t="s">
        <v>95</v>
      </c>
      <c r="C14" s="21" t="s">
        <v>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147">
        <f>SUM(D14:S14)</f>
        <v>0</v>
      </c>
    </row>
    <row r="15" spans="1:20" ht="12.75">
      <c r="A15" s="33">
        <v>5</v>
      </c>
      <c r="B15" s="31" t="s">
        <v>96</v>
      </c>
      <c r="C15" s="20" t="s">
        <v>25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147">
        <f>SUM(D15:S15)</f>
        <v>0</v>
      </c>
    </row>
    <row r="16" spans="1:20" ht="12.75">
      <c r="A16" s="44">
        <v>6</v>
      </c>
      <c r="B16" s="31" t="s">
        <v>84</v>
      </c>
      <c r="C16" s="20" t="s">
        <v>123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48">
        <f>SUM(D16:S16)</f>
        <v>0</v>
      </c>
    </row>
    <row r="17" spans="1:20" ht="12.75">
      <c r="A17" s="33">
        <v>7</v>
      </c>
      <c r="B17" s="36" t="s">
        <v>85</v>
      </c>
      <c r="C17" s="20" t="s">
        <v>59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49">
        <f>SUM(D17:S17)</f>
        <v>0</v>
      </c>
    </row>
    <row r="18" spans="1:20" ht="12.75">
      <c r="A18" s="78" t="s">
        <v>59</v>
      </c>
      <c r="B18" s="75" t="s">
        <v>47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96"/>
    </row>
    <row r="19" spans="1:20" s="83" customFormat="1" ht="12.75">
      <c r="A19" s="84">
        <v>8</v>
      </c>
      <c r="B19" s="81" t="s">
        <v>86</v>
      </c>
      <c r="C19" s="85" t="s">
        <v>58</v>
      </c>
      <c r="D19" s="137">
        <f>SUM(D20,D21,D22,D23)</f>
        <v>0</v>
      </c>
      <c r="E19" s="137">
        <f aca="true" t="shared" si="0" ref="E19:S19">SUM(E20,E21,E22,E23)</f>
        <v>0</v>
      </c>
      <c r="F19" s="137">
        <f t="shared" si="0"/>
        <v>0</v>
      </c>
      <c r="G19" s="137">
        <f t="shared" si="0"/>
        <v>0</v>
      </c>
      <c r="H19" s="137">
        <f t="shared" si="0"/>
        <v>0</v>
      </c>
      <c r="I19" s="137">
        <f t="shared" si="0"/>
        <v>0</v>
      </c>
      <c r="J19" s="137">
        <f t="shared" si="0"/>
        <v>0</v>
      </c>
      <c r="K19" s="137">
        <f t="shared" si="0"/>
        <v>0</v>
      </c>
      <c r="L19" s="137">
        <f t="shared" si="0"/>
        <v>0</v>
      </c>
      <c r="M19" s="137">
        <f t="shared" si="0"/>
        <v>0</v>
      </c>
      <c r="N19" s="137">
        <f t="shared" si="0"/>
        <v>0</v>
      </c>
      <c r="O19" s="137">
        <f t="shared" si="0"/>
        <v>0</v>
      </c>
      <c r="P19" s="137">
        <f t="shared" si="0"/>
        <v>0</v>
      </c>
      <c r="Q19" s="137">
        <f t="shared" si="0"/>
        <v>0</v>
      </c>
      <c r="R19" s="137">
        <f t="shared" si="0"/>
        <v>0</v>
      </c>
      <c r="S19" s="137">
        <f t="shared" si="0"/>
        <v>0</v>
      </c>
      <c r="T19" s="150">
        <f>SUM(D19:S19)</f>
        <v>0</v>
      </c>
    </row>
    <row r="20" spans="1:20" ht="12.75">
      <c r="A20" s="33">
        <v>9</v>
      </c>
      <c r="B20" s="30" t="s">
        <v>44</v>
      </c>
      <c r="C20" s="20" t="s">
        <v>30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51">
        <f aca="true" t="shared" si="1" ref="T20:T26">SUM(D20:S20)</f>
        <v>0</v>
      </c>
    </row>
    <row r="21" spans="1:20" ht="12.75">
      <c r="A21" s="33">
        <v>10</v>
      </c>
      <c r="B21" s="30" t="s">
        <v>99</v>
      </c>
      <c r="C21" s="20" t="s">
        <v>17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51">
        <f t="shared" si="1"/>
        <v>0</v>
      </c>
    </row>
    <row r="22" spans="1:20" ht="12.75">
      <c r="A22" s="33">
        <v>11</v>
      </c>
      <c r="B22" s="30" t="s">
        <v>45</v>
      </c>
      <c r="C22" s="20" t="s">
        <v>18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51">
        <f t="shared" si="1"/>
        <v>0</v>
      </c>
    </row>
    <row r="23" spans="1:20" ht="12.75">
      <c r="A23" s="33">
        <v>12</v>
      </c>
      <c r="B23" s="30" t="s">
        <v>98</v>
      </c>
      <c r="C23" s="20" t="s">
        <v>19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51">
        <f t="shared" si="1"/>
        <v>0</v>
      </c>
    </row>
    <row r="24" spans="1:20" s="24" customFormat="1" ht="12.75">
      <c r="A24" s="124">
        <v>13</v>
      </c>
      <c r="B24" s="81" t="s">
        <v>97</v>
      </c>
      <c r="C24" s="111" t="s">
        <v>60</v>
      </c>
      <c r="D24" s="138">
        <f>SUM(D25,D26)</f>
        <v>0</v>
      </c>
      <c r="E24" s="138">
        <f aca="true" t="shared" si="2" ref="E24:S24">SUM(E25,E26)</f>
        <v>0</v>
      </c>
      <c r="F24" s="138">
        <f t="shared" si="2"/>
        <v>0</v>
      </c>
      <c r="G24" s="138">
        <f t="shared" si="2"/>
        <v>0</v>
      </c>
      <c r="H24" s="138">
        <f t="shared" si="2"/>
        <v>0</v>
      </c>
      <c r="I24" s="138">
        <f t="shared" si="2"/>
        <v>0</v>
      </c>
      <c r="J24" s="138">
        <f t="shared" si="2"/>
        <v>0</v>
      </c>
      <c r="K24" s="138">
        <f t="shared" si="2"/>
        <v>0</v>
      </c>
      <c r="L24" s="138">
        <f t="shared" si="2"/>
        <v>0</v>
      </c>
      <c r="M24" s="138">
        <f t="shared" si="2"/>
        <v>0</v>
      </c>
      <c r="N24" s="138">
        <f t="shared" si="2"/>
        <v>0</v>
      </c>
      <c r="O24" s="138">
        <f t="shared" si="2"/>
        <v>0</v>
      </c>
      <c r="P24" s="138">
        <f t="shared" si="2"/>
        <v>0</v>
      </c>
      <c r="Q24" s="138">
        <f t="shared" si="2"/>
        <v>0</v>
      </c>
      <c r="R24" s="138">
        <f t="shared" si="2"/>
        <v>0</v>
      </c>
      <c r="S24" s="138">
        <f t="shared" si="2"/>
        <v>0</v>
      </c>
      <c r="T24" s="152">
        <f t="shared" si="1"/>
        <v>0</v>
      </c>
    </row>
    <row r="25" spans="1:20" ht="12.75">
      <c r="A25" s="33">
        <v>14</v>
      </c>
      <c r="B25" s="30" t="s">
        <v>49</v>
      </c>
      <c r="C25" s="20" t="s">
        <v>33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51">
        <f t="shared" si="1"/>
        <v>0</v>
      </c>
    </row>
    <row r="26" spans="1:20" ht="12.75">
      <c r="A26" s="33">
        <v>15</v>
      </c>
      <c r="B26" s="30" t="s">
        <v>74</v>
      </c>
      <c r="C26" s="20" t="s">
        <v>61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51">
        <f t="shared" si="1"/>
        <v>0</v>
      </c>
    </row>
    <row r="27" spans="1:20" ht="12.75">
      <c r="A27" s="78" t="s">
        <v>73</v>
      </c>
      <c r="B27" s="75" t="s">
        <v>50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2"/>
      <c r="T27" s="95"/>
    </row>
    <row r="28" spans="1:20" s="24" customFormat="1" ht="12.75">
      <c r="A28" s="124">
        <v>16</v>
      </c>
      <c r="B28" s="81" t="s">
        <v>87</v>
      </c>
      <c r="C28" s="111" t="s">
        <v>63</v>
      </c>
      <c r="D28" s="138">
        <f>SUM(D29,D30)</f>
        <v>0</v>
      </c>
      <c r="E28" s="138">
        <f aca="true" t="shared" si="3" ref="E28:S28">SUM(E29,E30)</f>
        <v>0</v>
      </c>
      <c r="F28" s="138">
        <f t="shared" si="3"/>
        <v>0</v>
      </c>
      <c r="G28" s="138">
        <f t="shared" si="3"/>
        <v>0</v>
      </c>
      <c r="H28" s="138">
        <f t="shared" si="3"/>
        <v>0</v>
      </c>
      <c r="I28" s="138">
        <f t="shared" si="3"/>
        <v>0</v>
      </c>
      <c r="J28" s="138">
        <f t="shared" si="3"/>
        <v>0</v>
      </c>
      <c r="K28" s="138">
        <f t="shared" si="3"/>
        <v>0</v>
      </c>
      <c r="L28" s="138">
        <f t="shared" si="3"/>
        <v>0</v>
      </c>
      <c r="M28" s="138">
        <f t="shared" si="3"/>
        <v>0</v>
      </c>
      <c r="N28" s="138">
        <f t="shared" si="3"/>
        <v>0</v>
      </c>
      <c r="O28" s="138">
        <f t="shared" si="3"/>
        <v>0</v>
      </c>
      <c r="P28" s="138">
        <f t="shared" si="3"/>
        <v>0</v>
      </c>
      <c r="Q28" s="138">
        <f t="shared" si="3"/>
        <v>0</v>
      </c>
      <c r="R28" s="138">
        <f t="shared" si="3"/>
        <v>0</v>
      </c>
      <c r="S28" s="138">
        <f t="shared" si="3"/>
        <v>0</v>
      </c>
      <c r="T28" s="152">
        <f aca="true" t="shared" si="4" ref="T28:T34">SUM(D28:S28)</f>
        <v>0</v>
      </c>
    </row>
    <row r="29" spans="1:20" ht="12.75">
      <c r="A29" s="33">
        <v>17</v>
      </c>
      <c r="B29" s="30" t="s">
        <v>89</v>
      </c>
      <c r="C29" s="20" t="s">
        <v>62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51">
        <f t="shared" si="4"/>
        <v>0</v>
      </c>
    </row>
    <row r="30" spans="1:20" ht="12.75">
      <c r="A30" s="33">
        <v>18</v>
      </c>
      <c r="B30" s="30" t="s">
        <v>88</v>
      </c>
      <c r="C30" s="20" t="s">
        <v>36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51">
        <f t="shared" si="4"/>
        <v>0</v>
      </c>
    </row>
    <row r="31" spans="1:20" s="24" customFormat="1" ht="12.75">
      <c r="A31" s="125">
        <v>19</v>
      </c>
      <c r="B31" s="112" t="s">
        <v>90</v>
      </c>
      <c r="C31" s="20" t="s">
        <v>37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52">
        <f t="shared" si="4"/>
        <v>0</v>
      </c>
    </row>
    <row r="32" spans="1:20" s="24" customFormat="1" ht="12.75">
      <c r="A32" s="124">
        <v>20</v>
      </c>
      <c r="B32" s="81" t="s">
        <v>91</v>
      </c>
      <c r="C32" s="111" t="s">
        <v>104</v>
      </c>
      <c r="D32" s="138">
        <f>SUM(D33,D34,D35,D36)</f>
        <v>0</v>
      </c>
      <c r="E32" s="138">
        <f aca="true" t="shared" si="5" ref="E32:S32">SUM(E33,E34,E35,E36)</f>
        <v>0</v>
      </c>
      <c r="F32" s="138">
        <f t="shared" si="5"/>
        <v>0</v>
      </c>
      <c r="G32" s="138">
        <f t="shared" si="5"/>
        <v>0</v>
      </c>
      <c r="H32" s="138">
        <f t="shared" si="5"/>
        <v>0</v>
      </c>
      <c r="I32" s="138">
        <f t="shared" si="5"/>
        <v>0</v>
      </c>
      <c r="J32" s="138">
        <f t="shared" si="5"/>
        <v>0</v>
      </c>
      <c r="K32" s="138">
        <f t="shared" si="5"/>
        <v>0</v>
      </c>
      <c r="L32" s="138">
        <f t="shared" si="5"/>
        <v>0</v>
      </c>
      <c r="M32" s="138">
        <f t="shared" si="5"/>
        <v>0</v>
      </c>
      <c r="N32" s="138">
        <f t="shared" si="5"/>
        <v>0</v>
      </c>
      <c r="O32" s="138">
        <f t="shared" si="5"/>
        <v>0</v>
      </c>
      <c r="P32" s="138">
        <f t="shared" si="5"/>
        <v>0</v>
      </c>
      <c r="Q32" s="138">
        <f t="shared" si="5"/>
        <v>0</v>
      </c>
      <c r="R32" s="138">
        <f t="shared" si="5"/>
        <v>0</v>
      </c>
      <c r="S32" s="138">
        <f t="shared" si="5"/>
        <v>0</v>
      </c>
      <c r="T32" s="152">
        <f t="shared" si="4"/>
        <v>0</v>
      </c>
    </row>
    <row r="33" spans="1:20" ht="12.75">
      <c r="A33" s="127">
        <v>21</v>
      </c>
      <c r="B33" s="128" t="s">
        <v>100</v>
      </c>
      <c r="C33" s="103" t="s">
        <v>31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53">
        <f t="shared" si="4"/>
        <v>0</v>
      </c>
    </row>
    <row r="34" spans="1:20" ht="12.75">
      <c r="A34" s="134">
        <v>22</v>
      </c>
      <c r="B34" s="108" t="s">
        <v>51</v>
      </c>
      <c r="C34" s="103" t="s">
        <v>56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53">
        <f t="shared" si="4"/>
        <v>0</v>
      </c>
    </row>
    <row r="35" spans="1:20" ht="12.75">
      <c r="A35" s="133">
        <v>23</v>
      </c>
      <c r="B35" s="108" t="s">
        <v>52</v>
      </c>
      <c r="C35" s="103" t="s">
        <v>101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  <c r="T35" s="154"/>
    </row>
    <row r="36" spans="1:20" ht="12.75">
      <c r="A36" s="134">
        <v>24</v>
      </c>
      <c r="B36" s="108" t="s">
        <v>102</v>
      </c>
      <c r="C36" s="103" t="s">
        <v>103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8"/>
      <c r="T36" s="153"/>
    </row>
    <row r="37" spans="1:20" ht="12.75">
      <c r="A37" s="78" t="s">
        <v>8</v>
      </c>
      <c r="B37" s="75" t="s">
        <v>48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2"/>
      <c r="T37" s="95"/>
    </row>
    <row r="38" spans="1:20" s="83" customFormat="1" ht="12.75">
      <c r="A38" s="86">
        <v>25</v>
      </c>
      <c r="B38" s="87" t="s">
        <v>110</v>
      </c>
      <c r="C38" s="82" t="s">
        <v>83</v>
      </c>
      <c r="D38" s="139">
        <f>SUM(D41,D47,D52)</f>
        <v>0</v>
      </c>
      <c r="E38" s="139">
        <f aca="true" t="shared" si="6" ref="E38:Q38">SUM(E41,E47,E52)</f>
        <v>0</v>
      </c>
      <c r="F38" s="139">
        <f t="shared" si="6"/>
        <v>0</v>
      </c>
      <c r="G38" s="139">
        <f t="shared" si="6"/>
        <v>0</v>
      </c>
      <c r="H38" s="139">
        <f t="shared" si="6"/>
        <v>0</v>
      </c>
      <c r="I38" s="139">
        <f t="shared" si="6"/>
        <v>0</v>
      </c>
      <c r="J38" s="139">
        <f t="shared" si="6"/>
        <v>0</v>
      </c>
      <c r="K38" s="139">
        <f t="shared" si="6"/>
        <v>0</v>
      </c>
      <c r="L38" s="139">
        <f t="shared" si="6"/>
        <v>0</v>
      </c>
      <c r="M38" s="139">
        <f t="shared" si="6"/>
        <v>0</v>
      </c>
      <c r="N38" s="139">
        <f t="shared" si="6"/>
        <v>0</v>
      </c>
      <c r="O38" s="139">
        <f t="shared" si="6"/>
        <v>0</v>
      </c>
      <c r="P38" s="139">
        <f t="shared" si="6"/>
        <v>0</v>
      </c>
      <c r="Q38" s="139">
        <f t="shared" si="6"/>
        <v>0</v>
      </c>
      <c r="R38" s="139"/>
      <c r="S38" s="139"/>
      <c r="T38" s="155">
        <f aca="true" t="shared" si="7" ref="T38:T52">SUM(D38:S38)</f>
        <v>0</v>
      </c>
    </row>
    <row r="39" spans="1:20" s="132" customFormat="1" ht="12.75">
      <c r="A39" s="129">
        <v>26</v>
      </c>
      <c r="B39" s="130" t="s">
        <v>35</v>
      </c>
      <c r="C39" s="111" t="s">
        <v>75</v>
      </c>
      <c r="D39" s="140">
        <f>SUM(D45,D50)</f>
        <v>0</v>
      </c>
      <c r="E39" s="140">
        <f aca="true" t="shared" si="8" ref="E39:Q39">SUM(E45,E50)</f>
        <v>0</v>
      </c>
      <c r="F39" s="140">
        <f t="shared" si="8"/>
        <v>0</v>
      </c>
      <c r="G39" s="140">
        <f t="shared" si="8"/>
        <v>0</v>
      </c>
      <c r="H39" s="140">
        <f t="shared" si="8"/>
        <v>0</v>
      </c>
      <c r="I39" s="140">
        <f t="shared" si="8"/>
        <v>0</v>
      </c>
      <c r="J39" s="140">
        <f t="shared" si="8"/>
        <v>0</v>
      </c>
      <c r="K39" s="140">
        <f t="shared" si="8"/>
        <v>0</v>
      </c>
      <c r="L39" s="140">
        <f t="shared" si="8"/>
        <v>0</v>
      </c>
      <c r="M39" s="140">
        <f t="shared" si="8"/>
        <v>0</v>
      </c>
      <c r="N39" s="140">
        <f t="shared" si="8"/>
        <v>0</v>
      </c>
      <c r="O39" s="140">
        <f t="shared" si="8"/>
        <v>0</v>
      </c>
      <c r="P39" s="140">
        <f t="shared" si="8"/>
        <v>0</v>
      </c>
      <c r="Q39" s="140">
        <f t="shared" si="8"/>
        <v>0</v>
      </c>
      <c r="R39" s="140"/>
      <c r="S39" s="140"/>
      <c r="T39" s="156">
        <f t="shared" si="7"/>
        <v>0</v>
      </c>
    </row>
    <row r="40" spans="1:20" s="83" customFormat="1" ht="12.75">
      <c r="A40" s="120">
        <v>27</v>
      </c>
      <c r="B40" s="135" t="s">
        <v>112</v>
      </c>
      <c r="C40" s="136" t="s">
        <v>64</v>
      </c>
      <c r="D40" s="141">
        <f>_xlfn.IFERROR(D38/D39,0)</f>
        <v>0</v>
      </c>
      <c r="E40" s="141">
        <f aca="true" t="shared" si="9" ref="E40:Q40">_xlfn.IFERROR(E38/E39,0)</f>
        <v>0</v>
      </c>
      <c r="F40" s="141">
        <f t="shared" si="9"/>
        <v>0</v>
      </c>
      <c r="G40" s="141">
        <f t="shared" si="9"/>
        <v>0</v>
      </c>
      <c r="H40" s="141">
        <f t="shared" si="9"/>
        <v>0</v>
      </c>
      <c r="I40" s="141">
        <f t="shared" si="9"/>
        <v>0</v>
      </c>
      <c r="J40" s="141">
        <f t="shared" si="9"/>
        <v>0</v>
      </c>
      <c r="K40" s="141">
        <f t="shared" si="9"/>
        <v>0</v>
      </c>
      <c r="L40" s="141">
        <f t="shared" si="9"/>
        <v>0</v>
      </c>
      <c r="M40" s="141">
        <f t="shared" si="9"/>
        <v>0</v>
      </c>
      <c r="N40" s="141">
        <f t="shared" si="9"/>
        <v>0</v>
      </c>
      <c r="O40" s="141">
        <f t="shared" si="9"/>
        <v>0</v>
      </c>
      <c r="P40" s="141">
        <f t="shared" si="9"/>
        <v>0</v>
      </c>
      <c r="Q40" s="141">
        <f t="shared" si="9"/>
        <v>0</v>
      </c>
      <c r="R40" s="141"/>
      <c r="S40" s="141"/>
      <c r="T40" s="175" t="e">
        <f>T38/T39</f>
        <v>#DIV/0!</v>
      </c>
    </row>
    <row r="41" spans="1:20" s="83" customFormat="1" ht="12.75">
      <c r="A41" s="104">
        <v>28</v>
      </c>
      <c r="B41" s="109" t="s">
        <v>109</v>
      </c>
      <c r="C41" s="105" t="s">
        <v>65</v>
      </c>
      <c r="D41" s="142">
        <f>SUM(D42,D43,D44)</f>
        <v>0</v>
      </c>
      <c r="E41" s="142">
        <f aca="true" t="shared" si="10" ref="E41:Q41">SUM(E42,E43,E44)</f>
        <v>0</v>
      </c>
      <c r="F41" s="142">
        <f t="shared" si="10"/>
        <v>0</v>
      </c>
      <c r="G41" s="142">
        <f t="shared" si="10"/>
        <v>0</v>
      </c>
      <c r="H41" s="142">
        <f t="shared" si="10"/>
        <v>0</v>
      </c>
      <c r="I41" s="142">
        <f t="shared" si="10"/>
        <v>0</v>
      </c>
      <c r="J41" s="142">
        <f t="shared" si="10"/>
        <v>0</v>
      </c>
      <c r="K41" s="142">
        <f t="shared" si="10"/>
        <v>0</v>
      </c>
      <c r="L41" s="142">
        <f t="shared" si="10"/>
        <v>0</v>
      </c>
      <c r="M41" s="142">
        <f t="shared" si="10"/>
        <v>0</v>
      </c>
      <c r="N41" s="142">
        <f t="shared" si="10"/>
        <v>0</v>
      </c>
      <c r="O41" s="142">
        <f t="shared" si="10"/>
        <v>0</v>
      </c>
      <c r="P41" s="142">
        <f t="shared" si="10"/>
        <v>0</v>
      </c>
      <c r="Q41" s="142">
        <f t="shared" si="10"/>
        <v>0</v>
      </c>
      <c r="R41" s="142"/>
      <c r="S41" s="142"/>
      <c r="T41" s="142">
        <f t="shared" si="7"/>
        <v>0</v>
      </c>
    </row>
    <row r="42" spans="1:20" ht="12.75">
      <c r="A42" s="33">
        <v>29</v>
      </c>
      <c r="B42" s="35" t="s">
        <v>105</v>
      </c>
      <c r="C42" s="20" t="s">
        <v>32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57">
        <f t="shared" si="7"/>
        <v>0</v>
      </c>
    </row>
    <row r="43" spans="1:20" ht="12.75">
      <c r="A43" s="33">
        <v>30</v>
      </c>
      <c r="B43" s="35" t="s">
        <v>106</v>
      </c>
      <c r="C43" s="20" t="s">
        <v>57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57">
        <f t="shared" si="7"/>
        <v>0</v>
      </c>
    </row>
    <row r="44" spans="1:20" ht="12.75" customHeight="1">
      <c r="A44" s="33">
        <v>31</v>
      </c>
      <c r="B44" s="35" t="s">
        <v>107</v>
      </c>
      <c r="C44" s="20" t="s">
        <v>66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57">
        <f t="shared" si="7"/>
        <v>0</v>
      </c>
    </row>
    <row r="45" spans="1:20" ht="12.75">
      <c r="A45" s="123">
        <v>32</v>
      </c>
      <c r="B45" s="110" t="s">
        <v>53</v>
      </c>
      <c r="C45" s="20" t="s">
        <v>67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3">
        <f t="shared" si="7"/>
        <v>0</v>
      </c>
    </row>
    <row r="46" spans="1:20" s="83" customFormat="1" ht="12.75">
      <c r="A46" s="121">
        <v>33</v>
      </c>
      <c r="B46" s="87" t="s">
        <v>113</v>
      </c>
      <c r="C46" s="119" t="s">
        <v>68</v>
      </c>
      <c r="D46" s="143">
        <f>_xlfn.IFERROR(D41/D45,0)</f>
        <v>0</v>
      </c>
      <c r="E46" s="143">
        <f aca="true" t="shared" si="11" ref="E46:Q46">_xlfn.IFERROR(E41/E45,0)</f>
        <v>0</v>
      </c>
      <c r="F46" s="143">
        <f t="shared" si="11"/>
        <v>0</v>
      </c>
      <c r="G46" s="143">
        <f t="shared" si="11"/>
        <v>0</v>
      </c>
      <c r="H46" s="143">
        <f t="shared" si="11"/>
        <v>0</v>
      </c>
      <c r="I46" s="143">
        <f t="shared" si="11"/>
        <v>0</v>
      </c>
      <c r="J46" s="143">
        <f t="shared" si="11"/>
        <v>0</v>
      </c>
      <c r="K46" s="143">
        <f t="shared" si="11"/>
        <v>0</v>
      </c>
      <c r="L46" s="143">
        <f t="shared" si="11"/>
        <v>0</v>
      </c>
      <c r="M46" s="143">
        <f t="shared" si="11"/>
        <v>0</v>
      </c>
      <c r="N46" s="143">
        <f t="shared" si="11"/>
        <v>0</v>
      </c>
      <c r="O46" s="143">
        <f t="shared" si="11"/>
        <v>0</v>
      </c>
      <c r="P46" s="143">
        <f t="shared" si="11"/>
        <v>0</v>
      </c>
      <c r="Q46" s="143">
        <f t="shared" si="11"/>
        <v>0</v>
      </c>
      <c r="R46" s="143"/>
      <c r="S46" s="143"/>
      <c r="T46" s="143" t="e">
        <f>(SUM(T42,T43,T44)/T45)</f>
        <v>#DIV/0!</v>
      </c>
    </row>
    <row r="47" spans="1:20" s="83" customFormat="1" ht="12.75">
      <c r="A47" s="104">
        <v>34</v>
      </c>
      <c r="B47" s="109" t="s">
        <v>108</v>
      </c>
      <c r="C47" s="105" t="s">
        <v>69</v>
      </c>
      <c r="D47" s="142">
        <f>SUM(D48,D49)</f>
        <v>0</v>
      </c>
      <c r="E47" s="142">
        <f aca="true" t="shared" si="12" ref="E47:Q47">SUM(E48,E49)</f>
        <v>0</v>
      </c>
      <c r="F47" s="142">
        <f t="shared" si="12"/>
        <v>0</v>
      </c>
      <c r="G47" s="142">
        <f t="shared" si="12"/>
        <v>0</v>
      </c>
      <c r="H47" s="142">
        <f t="shared" si="12"/>
        <v>0</v>
      </c>
      <c r="I47" s="142">
        <f t="shared" si="12"/>
        <v>0</v>
      </c>
      <c r="J47" s="142">
        <f t="shared" si="12"/>
        <v>0</v>
      </c>
      <c r="K47" s="142">
        <f t="shared" si="12"/>
        <v>0</v>
      </c>
      <c r="L47" s="142">
        <f t="shared" si="12"/>
        <v>0</v>
      </c>
      <c r="M47" s="142">
        <f t="shared" si="12"/>
        <v>0</v>
      </c>
      <c r="N47" s="142">
        <f t="shared" si="12"/>
        <v>0</v>
      </c>
      <c r="O47" s="142">
        <f t="shared" si="12"/>
        <v>0</v>
      </c>
      <c r="P47" s="142">
        <f t="shared" si="12"/>
        <v>0</v>
      </c>
      <c r="Q47" s="142">
        <f t="shared" si="12"/>
        <v>0</v>
      </c>
      <c r="R47" s="142"/>
      <c r="S47" s="142"/>
      <c r="T47" s="142">
        <f t="shared" si="7"/>
        <v>0</v>
      </c>
    </row>
    <row r="48" spans="1:20" ht="12.75">
      <c r="A48" s="33">
        <v>35</v>
      </c>
      <c r="B48" s="35" t="s">
        <v>118</v>
      </c>
      <c r="C48" s="20" t="s">
        <v>38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57">
        <f t="shared" si="7"/>
        <v>0</v>
      </c>
    </row>
    <row r="49" spans="1:20" ht="12.75" customHeight="1">
      <c r="A49" s="122">
        <v>36</v>
      </c>
      <c r="B49" s="35" t="s">
        <v>119</v>
      </c>
      <c r="C49" s="20" t="s">
        <v>39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57">
        <f t="shared" si="7"/>
        <v>0</v>
      </c>
    </row>
    <row r="50" spans="1:20" s="83" customFormat="1" ht="12.75">
      <c r="A50" s="131">
        <v>37</v>
      </c>
      <c r="B50" s="110" t="s">
        <v>54</v>
      </c>
      <c r="C50" s="20" t="s">
        <v>40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4">
        <f t="shared" si="7"/>
        <v>0</v>
      </c>
    </row>
    <row r="51" spans="1:20" s="83" customFormat="1" ht="12.75">
      <c r="A51" s="104">
        <v>38</v>
      </c>
      <c r="B51" s="87" t="s">
        <v>111</v>
      </c>
      <c r="C51" s="105" t="s">
        <v>70</v>
      </c>
      <c r="D51" s="142">
        <f>_xlfn.IFERROR(D47/D50,0)</f>
        <v>0</v>
      </c>
      <c r="E51" s="142">
        <f aca="true" t="shared" si="13" ref="E51:Q51">_xlfn.IFERROR(E47/E50,0)</f>
        <v>0</v>
      </c>
      <c r="F51" s="142">
        <f t="shared" si="13"/>
        <v>0</v>
      </c>
      <c r="G51" s="142">
        <f t="shared" si="13"/>
        <v>0</v>
      </c>
      <c r="H51" s="142">
        <f t="shared" si="13"/>
        <v>0</v>
      </c>
      <c r="I51" s="142">
        <f t="shared" si="13"/>
        <v>0</v>
      </c>
      <c r="J51" s="142">
        <f t="shared" si="13"/>
        <v>0</v>
      </c>
      <c r="K51" s="142">
        <f t="shared" si="13"/>
        <v>0</v>
      </c>
      <c r="L51" s="142">
        <f t="shared" si="13"/>
        <v>0</v>
      </c>
      <c r="M51" s="142">
        <f t="shared" si="13"/>
        <v>0</v>
      </c>
      <c r="N51" s="142">
        <f t="shared" si="13"/>
        <v>0</v>
      </c>
      <c r="O51" s="142">
        <f t="shared" si="13"/>
        <v>0</v>
      </c>
      <c r="P51" s="142">
        <f t="shared" si="13"/>
        <v>0</v>
      </c>
      <c r="Q51" s="142">
        <f t="shared" si="13"/>
        <v>0</v>
      </c>
      <c r="R51" s="142"/>
      <c r="S51" s="142"/>
      <c r="T51" s="158" t="e">
        <f>(SUM(T48,T49)/T50)</f>
        <v>#DIV/0!</v>
      </c>
    </row>
    <row r="52" spans="1:20" ht="12" customHeight="1">
      <c r="A52" s="33">
        <v>39</v>
      </c>
      <c r="B52" s="110" t="s">
        <v>114</v>
      </c>
      <c r="C52" s="20" t="s">
        <v>76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59">
        <f t="shared" si="7"/>
        <v>0</v>
      </c>
    </row>
    <row r="53" spans="1:20" s="38" customFormat="1" ht="12.75">
      <c r="A53" s="78" t="s">
        <v>9</v>
      </c>
      <c r="B53" s="75" t="s">
        <v>55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97"/>
    </row>
    <row r="54" spans="1:20" s="83" customFormat="1" ht="12.75">
      <c r="A54" s="80">
        <v>40</v>
      </c>
      <c r="B54" s="81" t="s">
        <v>126</v>
      </c>
      <c r="C54" s="82" t="s">
        <v>124</v>
      </c>
      <c r="D54" s="144">
        <f>SUM(D19,D31,D32,D17)</f>
        <v>0</v>
      </c>
      <c r="E54" s="144">
        <f aca="true" t="shared" si="14" ref="E54:S54">SUM(E19,E31,E32,E17)</f>
        <v>0</v>
      </c>
      <c r="F54" s="144">
        <f t="shared" si="14"/>
        <v>0</v>
      </c>
      <c r="G54" s="144">
        <f t="shared" si="14"/>
        <v>0</v>
      </c>
      <c r="H54" s="144">
        <f t="shared" si="14"/>
        <v>0</v>
      </c>
      <c r="I54" s="144">
        <f t="shared" si="14"/>
        <v>0</v>
      </c>
      <c r="J54" s="144">
        <f t="shared" si="14"/>
        <v>0</v>
      </c>
      <c r="K54" s="144">
        <f t="shared" si="14"/>
        <v>0</v>
      </c>
      <c r="L54" s="144">
        <f t="shared" si="14"/>
        <v>0</v>
      </c>
      <c r="M54" s="144">
        <f t="shared" si="14"/>
        <v>0</v>
      </c>
      <c r="N54" s="144">
        <f t="shared" si="14"/>
        <v>0</v>
      </c>
      <c r="O54" s="144">
        <f t="shared" si="14"/>
        <v>0</v>
      </c>
      <c r="P54" s="144">
        <f t="shared" si="14"/>
        <v>0</v>
      </c>
      <c r="Q54" s="144">
        <f t="shared" si="14"/>
        <v>0</v>
      </c>
      <c r="R54" s="144">
        <f t="shared" si="14"/>
        <v>0</v>
      </c>
      <c r="S54" s="144">
        <f t="shared" si="14"/>
        <v>0</v>
      </c>
      <c r="T54" s="160">
        <f>SUM(D54:S54)</f>
        <v>0</v>
      </c>
    </row>
    <row r="55" spans="1:20" s="83" customFormat="1" ht="12.75">
      <c r="A55" s="80">
        <v>41</v>
      </c>
      <c r="B55" s="88" t="s">
        <v>92</v>
      </c>
      <c r="C55" s="82" t="s">
        <v>125</v>
      </c>
      <c r="D55" s="144">
        <f>(D14+D15-D54-D16)</f>
        <v>0</v>
      </c>
      <c r="E55" s="144">
        <f aca="true" t="shared" si="15" ref="E55:S55">(E14+E15-E54-E16)</f>
        <v>0</v>
      </c>
      <c r="F55" s="144">
        <f t="shared" si="15"/>
        <v>0</v>
      </c>
      <c r="G55" s="144">
        <f t="shared" si="15"/>
        <v>0</v>
      </c>
      <c r="H55" s="144">
        <f t="shared" si="15"/>
        <v>0</v>
      </c>
      <c r="I55" s="144">
        <f t="shared" si="15"/>
        <v>0</v>
      </c>
      <c r="J55" s="144">
        <f t="shared" si="15"/>
        <v>0</v>
      </c>
      <c r="K55" s="144">
        <f t="shared" si="15"/>
        <v>0</v>
      </c>
      <c r="L55" s="144">
        <f t="shared" si="15"/>
        <v>0</v>
      </c>
      <c r="M55" s="144">
        <f t="shared" si="15"/>
        <v>0</v>
      </c>
      <c r="N55" s="144">
        <f t="shared" si="15"/>
        <v>0</v>
      </c>
      <c r="O55" s="144">
        <f t="shared" si="15"/>
        <v>0</v>
      </c>
      <c r="P55" s="144">
        <f t="shared" si="15"/>
        <v>0</v>
      </c>
      <c r="Q55" s="144">
        <f t="shared" si="15"/>
        <v>0</v>
      </c>
      <c r="R55" s="144">
        <f t="shared" si="15"/>
        <v>0</v>
      </c>
      <c r="S55" s="144">
        <f t="shared" si="15"/>
        <v>0</v>
      </c>
      <c r="T55" s="160">
        <f>SUM(D55:S55)</f>
        <v>0</v>
      </c>
    </row>
    <row r="56" spans="1:20" ht="12.75">
      <c r="A56" s="12">
        <v>42</v>
      </c>
      <c r="B56" s="13" t="s">
        <v>29</v>
      </c>
      <c r="C56" s="21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7"/>
      <c r="T56" s="147">
        <f>SUM(D56:S56)</f>
        <v>0</v>
      </c>
    </row>
    <row r="57" spans="1:20" s="34" customFormat="1" ht="12.75">
      <c r="A57" s="79" t="s">
        <v>37</v>
      </c>
      <c r="B57" s="76" t="s">
        <v>127</v>
      </c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  <c r="T57" s="98"/>
    </row>
    <row r="58" spans="1:20" ht="12.75">
      <c r="A58" s="40">
        <v>43</v>
      </c>
      <c r="B58" s="41" t="s">
        <v>115</v>
      </c>
      <c r="C58" s="39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T58" s="161">
        <f aca="true" t="shared" si="16" ref="T58:T65">SUM(D58:S58)</f>
        <v>0</v>
      </c>
    </row>
    <row r="59" spans="1:20" ht="12.75">
      <c r="A59" s="37">
        <v>44</v>
      </c>
      <c r="B59" s="31" t="s">
        <v>116</v>
      </c>
      <c r="C59" s="20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160">
        <f t="shared" si="16"/>
        <v>0</v>
      </c>
    </row>
    <row r="60" spans="1:20" s="24" customFormat="1" ht="12.75">
      <c r="A60" s="126">
        <v>45</v>
      </c>
      <c r="B60" s="81" t="s">
        <v>128</v>
      </c>
      <c r="C60" s="111" t="s">
        <v>77</v>
      </c>
      <c r="D60" s="138">
        <f>SUM(D61,D62,D63,D64,D65)</f>
        <v>0</v>
      </c>
      <c r="E60" s="138">
        <f aca="true" t="shared" si="17" ref="E60:S60">SUM(E61,E62,E63,E64,E65)</f>
        <v>0</v>
      </c>
      <c r="F60" s="138">
        <f t="shared" si="17"/>
        <v>0</v>
      </c>
      <c r="G60" s="138">
        <f t="shared" si="17"/>
        <v>0</v>
      </c>
      <c r="H60" s="138">
        <f t="shared" si="17"/>
        <v>0</v>
      </c>
      <c r="I60" s="138">
        <f t="shared" si="17"/>
        <v>0</v>
      </c>
      <c r="J60" s="138">
        <f t="shared" si="17"/>
        <v>0</v>
      </c>
      <c r="K60" s="138">
        <f t="shared" si="17"/>
        <v>0</v>
      </c>
      <c r="L60" s="138">
        <f t="shared" si="17"/>
        <v>0</v>
      </c>
      <c r="M60" s="138">
        <f t="shared" si="17"/>
        <v>0</v>
      </c>
      <c r="N60" s="138">
        <f t="shared" si="17"/>
        <v>0</v>
      </c>
      <c r="O60" s="138">
        <f t="shared" si="17"/>
        <v>0</v>
      </c>
      <c r="P60" s="138">
        <f t="shared" si="17"/>
        <v>0</v>
      </c>
      <c r="Q60" s="138">
        <f t="shared" si="17"/>
        <v>0</v>
      </c>
      <c r="R60" s="138">
        <f t="shared" si="17"/>
        <v>0</v>
      </c>
      <c r="S60" s="138">
        <f t="shared" si="17"/>
        <v>0</v>
      </c>
      <c r="T60" s="160">
        <f t="shared" si="16"/>
        <v>0</v>
      </c>
    </row>
    <row r="61" spans="1:20" ht="12.75">
      <c r="A61" s="106">
        <v>46</v>
      </c>
      <c r="B61" s="107" t="s">
        <v>121</v>
      </c>
      <c r="C61" s="39" t="s">
        <v>78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T61" s="160">
        <f t="shared" si="16"/>
        <v>0</v>
      </c>
    </row>
    <row r="62" spans="1:20" ht="12.75">
      <c r="A62" s="106">
        <v>47</v>
      </c>
      <c r="B62" s="107" t="s">
        <v>94</v>
      </c>
      <c r="C62" s="39" t="s">
        <v>79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T62" s="160">
        <f t="shared" si="16"/>
        <v>0</v>
      </c>
    </row>
    <row r="63" spans="1:20" ht="12.75">
      <c r="A63" s="106">
        <v>48</v>
      </c>
      <c r="B63" s="107" t="s">
        <v>120</v>
      </c>
      <c r="C63" s="39" t="s">
        <v>80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  <c r="T63" s="160">
        <f t="shared" si="16"/>
        <v>0</v>
      </c>
    </row>
    <row r="64" spans="1:20" ht="12.75">
      <c r="A64" s="106">
        <v>49</v>
      </c>
      <c r="B64" s="107" t="s">
        <v>93</v>
      </c>
      <c r="C64" s="39" t="s">
        <v>81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  <c r="T64" s="160">
        <f t="shared" si="16"/>
        <v>0</v>
      </c>
    </row>
    <row r="65" spans="1:20" ht="12.75">
      <c r="A65" s="106">
        <v>50</v>
      </c>
      <c r="B65" s="107" t="s">
        <v>117</v>
      </c>
      <c r="C65" s="39" t="s">
        <v>82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/>
      <c r="T65" s="160">
        <f t="shared" si="16"/>
        <v>0</v>
      </c>
    </row>
    <row r="66" spans="1:20" s="24" customFormat="1" ht="12.75">
      <c r="A66" s="22"/>
      <c r="B66" s="23"/>
      <c r="C66" s="2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99"/>
    </row>
    <row r="67" spans="1:20" s="24" customFormat="1" ht="12.75">
      <c r="A67" s="179" t="s">
        <v>14</v>
      </c>
      <c r="B67" s="89" t="s">
        <v>43</v>
      </c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99"/>
    </row>
    <row r="68" spans="1:20" s="24" customFormat="1" ht="15" customHeight="1">
      <c r="A68" s="180"/>
      <c r="B68" s="70" t="s">
        <v>42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99"/>
    </row>
    <row r="69" spans="1:20" ht="11.25">
      <c r="A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100"/>
    </row>
    <row r="70" spans="1:20" ht="11.25">
      <c r="A70" s="27" t="s">
        <v>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100"/>
    </row>
    <row r="71" spans="1:20" ht="11.25">
      <c r="A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100"/>
    </row>
    <row r="72" spans="1:20" ht="11.25">
      <c r="A72" s="1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100"/>
    </row>
    <row r="73" spans="16:17" ht="11.25" hidden="1">
      <c r="P73" s="65"/>
      <c r="Q73" s="45"/>
    </row>
    <row r="74" ht="11.25" hidden="1"/>
  </sheetData>
  <sheetProtection sheet="1"/>
  <mergeCells count="10">
    <mergeCell ref="P5:Q5"/>
    <mergeCell ref="R5:S5"/>
    <mergeCell ref="D3:H3"/>
    <mergeCell ref="A67:A68"/>
    <mergeCell ref="D5:E5"/>
    <mergeCell ref="F5:G5"/>
    <mergeCell ref="H5:I5"/>
    <mergeCell ref="J5:K5"/>
    <mergeCell ref="L5:M5"/>
    <mergeCell ref="N5:O5"/>
  </mergeCells>
  <conditionalFormatting sqref="D60:S62">
    <cfRule type="expression" priority="16" dxfId="12" stopIfTrue="1">
      <formula>D60&gt;D59</formula>
    </cfRule>
  </conditionalFormatting>
  <conditionalFormatting sqref="D53:T53">
    <cfRule type="expression" priority="18" dxfId="14" stopIfTrue="1">
      <formula>AND(D53&lt;&gt;0,D65447=0)</formula>
    </cfRule>
  </conditionalFormatting>
  <conditionalFormatting sqref="D14:S14">
    <cfRule type="cellIs" priority="19" dxfId="14" operator="lessThan" stopIfTrue="1">
      <formula>D66-#REF!</formula>
    </cfRule>
  </conditionalFormatting>
  <conditionalFormatting sqref="D54:T54">
    <cfRule type="cellIs" priority="20" dxfId="14" operator="greaterThan" stopIfTrue="1">
      <formula>#REF!+#REF!</formula>
    </cfRule>
  </conditionalFormatting>
  <conditionalFormatting sqref="D19:T19">
    <cfRule type="cellIs" priority="21" dxfId="14" operator="greaterThan" stopIfTrue="1">
      <formula>#REF!+#REF!</formula>
    </cfRule>
  </conditionalFormatting>
  <conditionalFormatting sqref="D63:S64">
    <cfRule type="expression" priority="23" dxfId="12" stopIfTrue="1">
      <formula>D63&gt;D61</formula>
    </cfRule>
  </conditionalFormatting>
  <conditionalFormatting sqref="D65:S65">
    <cfRule type="expression" priority="24" dxfId="12" stopIfTrue="1">
      <formula>D65&gt;'Monthly Return'!#REF!</formula>
    </cfRule>
  </conditionalFormatting>
  <conditionalFormatting sqref="D19:S19 D24:S24 D28:S28 D32:S32">
    <cfRule type="cellIs" priority="12" dxfId="0" operator="equal" stopIfTrue="1">
      <formula>0</formula>
    </cfRule>
  </conditionalFormatting>
  <conditionalFormatting sqref="D60:S60 D38:S38 D41:S41 D47:S47 D54:S55">
    <cfRule type="cellIs" priority="11" dxfId="0" operator="equal" stopIfTrue="1">
      <formula>0</formula>
    </cfRule>
  </conditionalFormatting>
  <conditionalFormatting sqref="D46:T46 D51:T51">
    <cfRule type="cellIs" priority="10" dxfId="0" operator="equal" stopIfTrue="1">
      <formula>"DIV/0!"</formula>
    </cfRule>
  </conditionalFormatting>
  <conditionalFormatting sqref="D46:S46 D51:S51">
    <cfRule type="cellIs" priority="9" dxfId="0" operator="equal" stopIfTrue="1">
      <formula>0</formula>
    </cfRule>
  </conditionalFormatting>
  <conditionalFormatting sqref="D39:S39">
    <cfRule type="cellIs" priority="8" dxfId="0" operator="equal" stopIfTrue="1">
      <formula>0</formula>
    </cfRule>
  </conditionalFormatting>
  <conditionalFormatting sqref="D40:T40">
    <cfRule type="cellIs" priority="7" dxfId="0" operator="equal" stopIfTrue="1">
      <formula>"DIV/0!"</formula>
    </cfRule>
  </conditionalFormatting>
  <conditionalFormatting sqref="D40:S40">
    <cfRule type="cellIs" priority="6" dxfId="0" operator="equal" stopIfTrue="1">
      <formula>0</formula>
    </cfRule>
  </conditionalFormatting>
  <conditionalFormatting sqref="D60:S60">
    <cfRule type="cellIs" priority="5" dxfId="4" operator="greaterThan" stopIfTrue="1">
      <formula>0</formula>
    </cfRule>
  </conditionalFormatting>
  <conditionalFormatting sqref="D62:S64">
    <cfRule type="cellIs" priority="4" dxfId="3" operator="greaterThan" stopIfTrue="1">
      <formula>0</formula>
    </cfRule>
  </conditionalFormatting>
  <conditionalFormatting sqref="T46 T51">
    <cfRule type="containsText" priority="3" dxfId="0" operator="containsText" stopIfTrue="1" text="#DIV/0!">
      <formula>NOT(ISERROR(SEARCH("#DIV/0!",T46)))</formula>
    </cfRule>
  </conditionalFormatting>
  <conditionalFormatting sqref="T51 T46">
    <cfRule type="containsErrors" priority="2" dxfId="0" stopIfTrue="1">
      <formula>ISERROR(T46)</formula>
    </cfRule>
  </conditionalFormatting>
  <conditionalFormatting sqref="T40">
    <cfRule type="containsErrors" priority="1" dxfId="0" stopIfTrue="1">
      <formula>ISERROR(T40)</formula>
    </cfRule>
  </conditionalFormatting>
  <printOptions/>
  <pageMargins left="0.31496062992125984" right="0.35433070866141736" top="0.984251968503937" bottom="0.8647058823529412" header="0.5118110236220472" footer="0.5118110236220472"/>
  <pageSetup fitToHeight="0" fitToWidth="1" horizontalDpi="600" verticalDpi="600" orientation="landscape" paperSize="8" scale="71" r:id="rId2"/>
  <headerFooter alignWithMargins="0">
    <oddFooter>&amp;CPage &amp;P of &amp;N</oddFooter>
  </headerFooter>
  <ignoredErrors>
    <ignoredError sqref="T51 T46 T40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Services Authority</Company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Protection Insurance: Monthly Data Form</dc:title>
  <dc:subject/>
  <dc:creator>Kate Brooks</dc:creator>
  <cp:keywords/>
  <dc:description/>
  <cp:lastModifiedBy>Laurens van Heck</cp:lastModifiedBy>
  <cp:lastPrinted>2016-09-16T15:50:32Z</cp:lastPrinted>
  <dcterms:created xsi:type="dcterms:W3CDTF">2007-01-19T17:06:58Z</dcterms:created>
  <dcterms:modified xsi:type="dcterms:W3CDTF">2017-05-26T10:07:39Z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